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5 短期給付関係\"/>
    </mc:Choice>
  </mc:AlternateContent>
  <xr:revisionPtr revIDLastSave="0" documentId="8_{C9F4A10B-180E-455F-A7B5-56467F807DA6}" xr6:coauthVersionLast="47" xr6:coauthVersionMax="47" xr10:uidLastSave="{00000000-0000-0000-0000-000000000000}"/>
  <bookViews>
    <workbookView xWindow="3255" yWindow="1260" windowWidth="20310" windowHeight="15915" activeTab="5"/>
  </bookViews>
  <sheets>
    <sheet name="家具" sheetId="1" r:id="rId1"/>
    <sheet name="電気製品" sheetId="2" r:id="rId2"/>
    <sheet name="寝具・衣類" sheetId="3" r:id="rId3"/>
    <sheet name="その他" sheetId="4" r:id="rId4"/>
    <sheet name="記入例" sheetId="6" r:id="rId5"/>
    <sheet name="耐用年数参考資料" sheetId="7" r:id="rId6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8" i="4"/>
  <c r="H8" i="3"/>
  <c r="H8" i="2"/>
  <c r="J8" i="2"/>
  <c r="K8" i="2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8" i="1"/>
  <c r="J8" i="1"/>
  <c r="K8" i="1"/>
  <c r="H10" i="6"/>
  <c r="J10" i="6"/>
  <c r="K10" i="6"/>
  <c r="M10" i="6"/>
  <c r="H11" i="6"/>
  <c r="H12" i="6"/>
  <c r="J12" i="6"/>
  <c r="K12" i="6"/>
  <c r="M12" i="6"/>
  <c r="H13" i="6"/>
  <c r="H14" i="6"/>
  <c r="J14" i="6"/>
  <c r="K14" i="6"/>
  <c r="M14" i="6"/>
  <c r="H15" i="6"/>
  <c r="J15" i="6"/>
  <c r="K15" i="6"/>
  <c r="M15" i="6"/>
  <c r="H16" i="6"/>
  <c r="H17" i="6"/>
  <c r="J17" i="6"/>
  <c r="K17" i="6"/>
  <c r="M17" i="6"/>
  <c r="H18" i="6"/>
  <c r="H19" i="6"/>
  <c r="J19" i="6"/>
  <c r="K19" i="6"/>
  <c r="M19" i="6"/>
  <c r="H20" i="6"/>
  <c r="H21" i="6"/>
  <c r="J21" i="6"/>
  <c r="K21" i="6"/>
  <c r="M21" i="6"/>
  <c r="H9" i="6"/>
  <c r="H8" i="6"/>
  <c r="J8" i="6"/>
  <c r="K8" i="6"/>
  <c r="E23" i="6"/>
  <c r="J9" i="6"/>
  <c r="K9" i="6"/>
  <c r="M9" i="6"/>
  <c r="J11" i="6"/>
  <c r="K11" i="6"/>
  <c r="M11" i="6"/>
  <c r="J13" i="6"/>
  <c r="K13" i="6"/>
  <c r="M13" i="6"/>
  <c r="J16" i="6"/>
  <c r="K16" i="6"/>
  <c r="M16" i="6"/>
  <c r="J18" i="6"/>
  <c r="K18" i="6"/>
  <c r="M18" i="6"/>
  <c r="J20" i="6"/>
  <c r="K20" i="6"/>
  <c r="M20" i="6"/>
  <c r="M22" i="6"/>
  <c r="K22" i="6"/>
  <c r="K10" i="1"/>
  <c r="J10" i="1"/>
  <c r="J9" i="1"/>
  <c r="K9" i="1"/>
  <c r="M9" i="1"/>
  <c r="J22" i="6"/>
  <c r="H22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M23" i="4"/>
  <c r="K23" i="4"/>
  <c r="E23" i="4"/>
  <c r="M22" i="4"/>
  <c r="K22" i="4"/>
  <c r="J22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M21" i="4"/>
  <c r="K21" i="4"/>
  <c r="J21" i="4"/>
  <c r="M20" i="4"/>
  <c r="K20" i="4"/>
  <c r="J20" i="4"/>
  <c r="M19" i="4"/>
  <c r="K19" i="4"/>
  <c r="J19" i="4"/>
  <c r="M18" i="4"/>
  <c r="K18" i="4"/>
  <c r="J18" i="4"/>
  <c r="M17" i="4"/>
  <c r="K17" i="4"/>
  <c r="J17" i="4"/>
  <c r="M16" i="4"/>
  <c r="K16" i="4"/>
  <c r="J16" i="4"/>
  <c r="M15" i="4"/>
  <c r="K15" i="4"/>
  <c r="J15" i="4"/>
  <c r="M14" i="4"/>
  <c r="K14" i="4"/>
  <c r="J14" i="4"/>
  <c r="M13" i="4"/>
  <c r="K13" i="4"/>
  <c r="J13" i="4"/>
  <c r="M12" i="4"/>
  <c r="K12" i="4"/>
  <c r="J12" i="4"/>
  <c r="M11" i="4"/>
  <c r="K11" i="4"/>
  <c r="J11" i="4"/>
  <c r="M10" i="4"/>
  <c r="K10" i="4"/>
  <c r="J10" i="4"/>
  <c r="M9" i="4"/>
  <c r="K9" i="4"/>
  <c r="J9" i="4"/>
  <c r="M8" i="4"/>
  <c r="K8" i="4"/>
  <c r="J8" i="4"/>
  <c r="M23" i="3"/>
  <c r="K23" i="3"/>
  <c r="E23" i="3"/>
  <c r="M22" i="3"/>
  <c r="K22" i="3"/>
  <c r="J22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M21" i="3"/>
  <c r="K21" i="3"/>
  <c r="J21" i="3"/>
  <c r="M20" i="3"/>
  <c r="K20" i="3"/>
  <c r="J20" i="3"/>
  <c r="M19" i="3"/>
  <c r="K19" i="3"/>
  <c r="J19" i="3"/>
  <c r="M18" i="3"/>
  <c r="K18" i="3"/>
  <c r="J18" i="3"/>
  <c r="M17" i="3"/>
  <c r="K17" i="3"/>
  <c r="J17" i="3"/>
  <c r="M16" i="3"/>
  <c r="K16" i="3"/>
  <c r="J16" i="3"/>
  <c r="M15" i="3"/>
  <c r="K15" i="3"/>
  <c r="J15" i="3"/>
  <c r="M14" i="3"/>
  <c r="K14" i="3"/>
  <c r="J14" i="3"/>
  <c r="M13" i="3"/>
  <c r="K13" i="3"/>
  <c r="J13" i="3"/>
  <c r="M12" i="3"/>
  <c r="K12" i="3"/>
  <c r="J12" i="3"/>
  <c r="M11" i="3"/>
  <c r="K11" i="3"/>
  <c r="J11" i="3"/>
  <c r="M10" i="3"/>
  <c r="K10" i="3"/>
  <c r="J10" i="3"/>
  <c r="M9" i="3"/>
  <c r="K9" i="3"/>
  <c r="J9" i="3"/>
  <c r="M8" i="3"/>
  <c r="K8" i="3"/>
  <c r="J8" i="3"/>
  <c r="E23" i="2"/>
  <c r="M22" i="2"/>
  <c r="K22" i="2"/>
  <c r="J22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M21" i="2"/>
  <c r="K21" i="2"/>
  <c r="J21" i="2"/>
  <c r="M20" i="2"/>
  <c r="K20" i="2"/>
  <c r="J20" i="2"/>
  <c r="M19" i="2"/>
  <c r="K19" i="2"/>
  <c r="J19" i="2"/>
  <c r="M18" i="2"/>
  <c r="K18" i="2"/>
  <c r="J18" i="2"/>
  <c r="M17" i="2"/>
  <c r="K17" i="2"/>
  <c r="J17" i="2"/>
  <c r="M16" i="2"/>
  <c r="K16" i="2"/>
  <c r="J16" i="2"/>
  <c r="M15" i="2"/>
  <c r="K15" i="2"/>
  <c r="J15" i="2"/>
  <c r="M14" i="2"/>
  <c r="K14" i="2"/>
  <c r="J14" i="2"/>
  <c r="M13" i="2"/>
  <c r="K13" i="2"/>
  <c r="J13" i="2"/>
  <c r="M12" i="2"/>
  <c r="K12" i="2"/>
  <c r="J12" i="2"/>
  <c r="M11" i="2"/>
  <c r="K11" i="2"/>
  <c r="J11" i="2"/>
  <c r="M10" i="2"/>
  <c r="K10" i="2"/>
  <c r="J10" i="2"/>
  <c r="M9" i="2"/>
  <c r="K9" i="2"/>
  <c r="J9" i="2"/>
  <c r="E23" i="1"/>
  <c r="M22" i="1"/>
  <c r="K22" i="1"/>
  <c r="J22" i="1"/>
  <c r="M21" i="1"/>
  <c r="K21" i="1"/>
  <c r="J21" i="1"/>
  <c r="M20" i="1"/>
  <c r="K20" i="1"/>
  <c r="J20" i="1"/>
  <c r="M19" i="1"/>
  <c r="K19" i="1"/>
  <c r="J19" i="1"/>
  <c r="M18" i="1"/>
  <c r="K18" i="1"/>
  <c r="J18" i="1"/>
  <c r="M17" i="1"/>
  <c r="K17" i="1"/>
  <c r="J17" i="1"/>
  <c r="M16" i="1"/>
  <c r="K16" i="1"/>
  <c r="J16" i="1"/>
  <c r="M15" i="1"/>
  <c r="K15" i="1"/>
  <c r="J15" i="1"/>
  <c r="M14" i="1"/>
  <c r="K14" i="1"/>
  <c r="J14" i="1"/>
  <c r="M13" i="1"/>
  <c r="K13" i="1"/>
  <c r="J13" i="1"/>
  <c r="M12" i="1"/>
  <c r="K12" i="1"/>
  <c r="J12" i="1"/>
  <c r="M11" i="1"/>
  <c r="K11" i="1"/>
  <c r="J11" i="1"/>
  <c r="M10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K23" i="2"/>
  <c r="M8" i="2"/>
  <c r="M23" i="2"/>
  <c r="K23" i="1"/>
  <c r="M8" i="1"/>
  <c r="M23" i="1"/>
  <c r="K23" i="6"/>
  <c r="M8" i="6"/>
  <c r="M23" i="6"/>
</calcChain>
</file>

<file path=xl/comments1.xml><?xml version="1.0" encoding="utf-8"?>
<comments xmlns="http://schemas.openxmlformats.org/spreadsheetml/2006/main">
  <authors>
    <author>5552</author>
  </authors>
  <commentList>
    <comment ref="F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令和は ｒ
平成は h 
昭和は s
と入力してください。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5552</author>
  </authors>
  <commentList>
    <comment ref="M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網掛け部分は　　　　自動計算されます。</t>
        </r>
      </text>
    </comment>
  </commentList>
</comments>
</file>

<file path=xl/sharedStrings.xml><?xml version="1.0" encoding="utf-8"?>
<sst xmlns="http://schemas.openxmlformats.org/spreadsheetml/2006/main" count="244" uniqueCount="137">
  <si>
    <t>耐用年数</t>
    <rPh sb="0" eb="4">
      <t>タイヨウネンスウ</t>
    </rPh>
    <phoneticPr fontId="2"/>
  </si>
  <si>
    <t>数量</t>
    <rPh sb="0" eb="2">
      <t>スウリョウ</t>
    </rPh>
    <phoneticPr fontId="2"/>
  </si>
  <si>
    <t>取得価格</t>
    <rPh sb="0" eb="2">
      <t>シュトク</t>
    </rPh>
    <rPh sb="2" eb="4">
      <t>カカク</t>
    </rPh>
    <phoneticPr fontId="2"/>
  </si>
  <si>
    <t>経過年数</t>
    <rPh sb="0" eb="2">
      <t>ケイカ</t>
    </rPh>
    <rPh sb="2" eb="4">
      <t>ネンスウ</t>
    </rPh>
    <phoneticPr fontId="2"/>
  </si>
  <si>
    <t>残存率</t>
    <rPh sb="0" eb="2">
      <t>ザンゾン</t>
    </rPh>
    <rPh sb="2" eb="3">
      <t>リツ</t>
    </rPh>
    <phoneticPr fontId="2"/>
  </si>
  <si>
    <t>A</t>
    <phoneticPr fontId="2"/>
  </si>
  <si>
    <t>B</t>
    <phoneticPr fontId="2"/>
  </si>
  <si>
    <t>記入上の注意</t>
    <rPh sb="0" eb="3">
      <t>キニュウジョウ</t>
    </rPh>
    <rPh sb="4" eb="6">
      <t>チュウイ</t>
    </rPh>
    <phoneticPr fontId="2"/>
  </si>
  <si>
    <t>動産損害額見積書</t>
    <rPh sb="0" eb="2">
      <t>ドウサン</t>
    </rPh>
    <rPh sb="2" eb="5">
      <t>ソンガイガク</t>
    </rPh>
    <rPh sb="5" eb="8">
      <t>ミツモリショ</t>
    </rPh>
    <phoneticPr fontId="2"/>
  </si>
  <si>
    <t>計</t>
    <rPh sb="0" eb="1">
      <t>ケイ</t>
    </rPh>
    <phoneticPr fontId="2"/>
  </si>
  <si>
    <t>り災前価格</t>
    <rPh sb="0" eb="2">
      <t>リサイ</t>
    </rPh>
    <rPh sb="2" eb="3">
      <t>マエ</t>
    </rPh>
    <rPh sb="3" eb="5">
      <t>カカク</t>
    </rPh>
    <phoneticPr fontId="2"/>
  </si>
  <si>
    <t>り災率</t>
    <rPh sb="0" eb="2">
      <t>リサイ</t>
    </rPh>
    <rPh sb="2" eb="3">
      <t>リツ</t>
    </rPh>
    <phoneticPr fontId="2"/>
  </si>
  <si>
    <t>損害額</t>
    <rPh sb="0" eb="3">
      <t>ソンガイガク</t>
    </rPh>
    <phoneticPr fontId="2"/>
  </si>
  <si>
    <t>A×B＝C</t>
    <phoneticPr fontId="2"/>
  </si>
  <si>
    <t>D</t>
    <phoneticPr fontId="2"/>
  </si>
  <si>
    <t>C×D</t>
    <phoneticPr fontId="2"/>
  </si>
  <si>
    <t>品　　　名</t>
    <rPh sb="0" eb="5">
      <t>ヒンメイ</t>
    </rPh>
    <phoneticPr fontId="2"/>
  </si>
  <si>
    <t>組合員氏名</t>
    <rPh sb="0" eb="3">
      <t>クミアイイン</t>
    </rPh>
    <rPh sb="3" eb="5">
      <t>シメイ</t>
    </rPh>
    <phoneticPr fontId="2"/>
  </si>
  <si>
    <t>調査書③へ</t>
    <rPh sb="0" eb="3">
      <t>チョウサショ</t>
    </rPh>
    <phoneticPr fontId="2"/>
  </si>
  <si>
    <t>調査書④へ</t>
    <rPh sb="0" eb="3">
      <t>チョウサショ</t>
    </rPh>
    <phoneticPr fontId="2"/>
  </si>
  <si>
    <t>2 耐用年数については、別添資料又は「減価償却資産の耐用年数等に関する省令（昭和40年大蔵省令第15号）をご参照ください。</t>
    <rPh sb="2" eb="6">
      <t>タイヨウネンスウ</t>
    </rPh>
    <rPh sb="12" eb="14">
      <t>ベッテン</t>
    </rPh>
    <rPh sb="14" eb="16">
      <t>シリョウ</t>
    </rPh>
    <rPh sb="16" eb="17">
      <t>マタ</t>
    </rPh>
    <rPh sb="19" eb="21">
      <t>ゲンカ</t>
    </rPh>
    <rPh sb="21" eb="25">
      <t>ショウキャクシサン</t>
    </rPh>
    <rPh sb="26" eb="30">
      <t>タイヨウネンスウ</t>
    </rPh>
    <rPh sb="30" eb="31">
      <t>トウ</t>
    </rPh>
    <rPh sb="32" eb="33">
      <t>カン</t>
    </rPh>
    <rPh sb="35" eb="37">
      <t>ショウレイ</t>
    </rPh>
    <rPh sb="38" eb="40">
      <t>ショウワ</t>
    </rPh>
    <rPh sb="42" eb="43">
      <t>ネン</t>
    </rPh>
    <rPh sb="43" eb="45">
      <t>オオクラ</t>
    </rPh>
    <rPh sb="45" eb="47">
      <t>ショウレイ</t>
    </rPh>
    <rPh sb="47" eb="48">
      <t>ダイ</t>
    </rPh>
    <rPh sb="50" eb="51">
      <t>ゴウ</t>
    </rPh>
    <rPh sb="53" eb="56">
      <t>ゴサンショウ</t>
    </rPh>
    <phoneticPr fontId="2"/>
  </si>
  <si>
    <t>3 「残存率Ｂ」は〔１－（経過年数÷耐用年数）〕で計算し、小数点２けた未満は四捨五入してください。計算結果が０．１未満の場合は０．１としてください。</t>
    <rPh sb="3" eb="5">
      <t>ザンゾン</t>
    </rPh>
    <rPh sb="5" eb="6">
      <t>リツ</t>
    </rPh>
    <rPh sb="13" eb="15">
      <t>ケイカ</t>
    </rPh>
    <rPh sb="15" eb="17">
      <t>ネンスウ</t>
    </rPh>
    <rPh sb="18" eb="22">
      <t>タイヨウネンスウ</t>
    </rPh>
    <rPh sb="25" eb="27">
      <t>ケイサン</t>
    </rPh>
    <rPh sb="29" eb="32">
      <t>ショウスウテン</t>
    </rPh>
    <rPh sb="35" eb="37">
      <t>ミマン</t>
    </rPh>
    <rPh sb="38" eb="42">
      <t>シシャゴニュウ</t>
    </rPh>
    <rPh sb="49" eb="51">
      <t>ケイサン</t>
    </rPh>
    <rPh sb="51" eb="53">
      <t>ケッカ</t>
    </rPh>
    <rPh sb="57" eb="59">
      <t>ミマン</t>
    </rPh>
    <rPh sb="60" eb="62">
      <t>バアイ</t>
    </rPh>
    <phoneticPr fontId="2"/>
  </si>
  <si>
    <t>4 り災率については、全損を１として、り災の割合を記入してください。</t>
    <rPh sb="2" eb="4">
      <t>リサイ</t>
    </rPh>
    <rPh sb="4" eb="5">
      <t>リツ</t>
    </rPh>
    <rPh sb="11" eb="13">
      <t>ゼンソン</t>
    </rPh>
    <rPh sb="19" eb="21">
      <t>リサイ</t>
    </rPh>
    <rPh sb="22" eb="24">
      <t>ワリアイ</t>
    </rPh>
    <rPh sb="25" eb="27">
      <t>キニュウ</t>
    </rPh>
    <phoneticPr fontId="2"/>
  </si>
  <si>
    <t>5 この計算方式によらない場合は、備考欄にその理由を記載願います。</t>
    <rPh sb="4" eb="6">
      <t>ケイサン</t>
    </rPh>
    <rPh sb="6" eb="8">
      <t>ホウシキ</t>
    </rPh>
    <rPh sb="13" eb="15">
      <t>バアイ</t>
    </rPh>
    <rPh sb="17" eb="20">
      <t>ビコウラン</t>
    </rPh>
    <rPh sb="21" eb="25">
      <t>ソノリユウ</t>
    </rPh>
    <rPh sb="26" eb="28">
      <t>キサイ</t>
    </rPh>
    <rPh sb="28" eb="29">
      <t>ネガ</t>
    </rPh>
    <phoneticPr fontId="2"/>
  </si>
  <si>
    <t>6 １枚で記入しきれない場合は、コピーのうえ記入してください。</t>
    <rPh sb="2" eb="4">
      <t>１マイ</t>
    </rPh>
    <rPh sb="5" eb="7">
      <t>キニュウ</t>
    </rPh>
    <rPh sb="12" eb="14">
      <t>バアイ</t>
    </rPh>
    <rPh sb="22" eb="24">
      <t>キサイ</t>
    </rPh>
    <phoneticPr fontId="2"/>
  </si>
  <si>
    <t>取得年</t>
    <rPh sb="0" eb="2">
      <t>シュトク</t>
    </rPh>
    <rPh sb="2" eb="3">
      <t>ネンゲツ</t>
    </rPh>
    <phoneticPr fontId="2"/>
  </si>
  <si>
    <t>備   考</t>
    <rPh sb="0" eb="5">
      <t>ビコウ</t>
    </rPh>
    <phoneticPr fontId="2"/>
  </si>
  <si>
    <r>
      <t>1 り災前に存在した動産のうち</t>
    </r>
    <r>
      <rPr>
        <sz val="9"/>
        <color indexed="10"/>
        <rFont val="HGSｺﾞｼｯｸE"/>
        <family val="3"/>
        <charset val="128"/>
      </rPr>
      <t>社会生活上必要であるもの</t>
    </r>
    <r>
      <rPr>
        <sz val="9"/>
        <rFont val="ＭＳ 明朝"/>
        <family val="1"/>
        <charset val="128"/>
      </rPr>
      <t>を、り災していない物件も含めて、可能な限り全て記入してください。</t>
    </r>
    <rPh sb="2" eb="4">
      <t>リサイ</t>
    </rPh>
    <rPh sb="4" eb="5">
      <t>マエ</t>
    </rPh>
    <rPh sb="6" eb="8">
      <t>ソンザイ</t>
    </rPh>
    <rPh sb="10" eb="12">
      <t>ドウサン</t>
    </rPh>
    <rPh sb="15" eb="19">
      <t>シャカイセイカツ</t>
    </rPh>
    <rPh sb="19" eb="20">
      <t>ジョウ</t>
    </rPh>
    <rPh sb="20" eb="22">
      <t>ヒツヨウ</t>
    </rPh>
    <rPh sb="29" eb="31">
      <t>リサイ</t>
    </rPh>
    <rPh sb="36" eb="38">
      <t>ブッケン</t>
    </rPh>
    <rPh sb="39" eb="40">
      <t>フク</t>
    </rPh>
    <rPh sb="43" eb="45">
      <t>カノウ</t>
    </rPh>
    <rPh sb="46" eb="47">
      <t>カギ</t>
    </rPh>
    <rPh sb="48" eb="49">
      <t>スベ</t>
    </rPh>
    <rPh sb="50" eb="52">
      <t>キニュウ</t>
    </rPh>
    <phoneticPr fontId="2"/>
  </si>
  <si>
    <t>動産損害額見積書</t>
    <rPh sb="0" eb="2">
      <t>ドウサン</t>
    </rPh>
    <rPh sb="2" eb="5">
      <t>ソンガイガク</t>
    </rPh>
    <rPh sb="5" eb="8">
      <t>ミツモリショ</t>
    </rPh>
    <phoneticPr fontId="2"/>
  </si>
  <si>
    <t>組合員氏名</t>
    <rPh sb="0" eb="3">
      <t>クミアイイン</t>
    </rPh>
    <rPh sb="3" eb="5">
      <t>シメイ</t>
    </rPh>
    <phoneticPr fontId="2"/>
  </si>
  <si>
    <t>分類：電気製品（　　／　　枚）</t>
    <rPh sb="0" eb="2">
      <t>ブンルイ</t>
    </rPh>
    <rPh sb="3" eb="5">
      <t>デンキ</t>
    </rPh>
    <rPh sb="5" eb="7">
      <t>セイヒン</t>
    </rPh>
    <rPh sb="13" eb="14">
      <t>マイ</t>
    </rPh>
    <phoneticPr fontId="2"/>
  </si>
  <si>
    <t>品　　　名</t>
    <rPh sb="0" eb="5">
      <t>ヒンメイ</t>
    </rPh>
    <phoneticPr fontId="2"/>
  </si>
  <si>
    <t>数量</t>
    <rPh sb="0" eb="2">
      <t>スウリョウ</t>
    </rPh>
    <phoneticPr fontId="2"/>
  </si>
  <si>
    <t>取得価格</t>
    <rPh sb="0" eb="2">
      <t>シュトク</t>
    </rPh>
    <rPh sb="2" eb="4">
      <t>カカク</t>
    </rPh>
    <phoneticPr fontId="2"/>
  </si>
  <si>
    <t>取得年</t>
    <rPh sb="0" eb="2">
      <t>シュトク</t>
    </rPh>
    <rPh sb="2" eb="3">
      <t>ネンゲツ</t>
    </rPh>
    <phoneticPr fontId="2"/>
  </si>
  <si>
    <t>経過年数</t>
    <rPh sb="0" eb="2">
      <t>ケイカ</t>
    </rPh>
    <rPh sb="2" eb="4">
      <t>ネンスウ</t>
    </rPh>
    <phoneticPr fontId="2"/>
  </si>
  <si>
    <t>耐用年数</t>
    <rPh sb="0" eb="4">
      <t>タイヨウネンスウ</t>
    </rPh>
    <phoneticPr fontId="2"/>
  </si>
  <si>
    <t>残存率</t>
    <rPh sb="0" eb="2">
      <t>ザンゾン</t>
    </rPh>
    <rPh sb="2" eb="3">
      <t>リツ</t>
    </rPh>
    <phoneticPr fontId="2"/>
  </si>
  <si>
    <t>り災前価格</t>
    <rPh sb="0" eb="2">
      <t>リサイ</t>
    </rPh>
    <rPh sb="2" eb="3">
      <t>マエ</t>
    </rPh>
    <rPh sb="3" eb="5">
      <t>カカク</t>
    </rPh>
    <phoneticPr fontId="2"/>
  </si>
  <si>
    <t>り災率</t>
    <rPh sb="0" eb="2">
      <t>リサイ</t>
    </rPh>
    <rPh sb="2" eb="3">
      <t>リツ</t>
    </rPh>
    <phoneticPr fontId="2"/>
  </si>
  <si>
    <t>損害額</t>
    <rPh sb="0" eb="3">
      <t>ソンガイガク</t>
    </rPh>
    <phoneticPr fontId="2"/>
  </si>
  <si>
    <t>備   考</t>
    <rPh sb="0" eb="5">
      <t>ビコウ</t>
    </rPh>
    <phoneticPr fontId="2"/>
  </si>
  <si>
    <t>A</t>
    <phoneticPr fontId="2"/>
  </si>
  <si>
    <t>B</t>
    <phoneticPr fontId="2"/>
  </si>
  <si>
    <t>A×B＝C</t>
    <phoneticPr fontId="2"/>
  </si>
  <si>
    <t>D</t>
    <phoneticPr fontId="2"/>
  </si>
  <si>
    <t>C×D</t>
    <phoneticPr fontId="2"/>
  </si>
  <si>
    <t>計</t>
    <rPh sb="0" eb="1">
      <t>ケイ</t>
    </rPh>
    <phoneticPr fontId="2"/>
  </si>
  <si>
    <t>調査書⑤へ</t>
    <rPh sb="0" eb="3">
      <t>チョウサショ</t>
    </rPh>
    <phoneticPr fontId="2"/>
  </si>
  <si>
    <t>調査書⑥へ</t>
    <rPh sb="0" eb="3">
      <t>チョウサショ</t>
    </rPh>
    <phoneticPr fontId="2"/>
  </si>
  <si>
    <t>記入上の注意</t>
    <rPh sb="0" eb="3">
      <t>キニュウジョウ</t>
    </rPh>
    <rPh sb="4" eb="6">
      <t>チュウイ</t>
    </rPh>
    <phoneticPr fontId="2"/>
  </si>
  <si>
    <t>2 耐用年数については、別添資料又は「減価償却資産の耐用年数等に関する省令（昭和40年大蔵省令第15号）をご参照ください。</t>
    <rPh sb="2" eb="6">
      <t>タイヨウネンスウ</t>
    </rPh>
    <rPh sb="12" eb="14">
      <t>ベッテン</t>
    </rPh>
    <rPh sb="14" eb="16">
      <t>シリョウ</t>
    </rPh>
    <rPh sb="16" eb="17">
      <t>マタ</t>
    </rPh>
    <rPh sb="19" eb="21">
      <t>ゲンカ</t>
    </rPh>
    <rPh sb="21" eb="25">
      <t>ショウキャクシサン</t>
    </rPh>
    <rPh sb="26" eb="30">
      <t>タイヨウネンスウ</t>
    </rPh>
    <rPh sb="30" eb="31">
      <t>トウ</t>
    </rPh>
    <rPh sb="32" eb="33">
      <t>カン</t>
    </rPh>
    <rPh sb="35" eb="37">
      <t>ショウレイ</t>
    </rPh>
    <rPh sb="38" eb="40">
      <t>ショウワ</t>
    </rPh>
    <rPh sb="42" eb="43">
      <t>ネン</t>
    </rPh>
    <rPh sb="43" eb="45">
      <t>オオクラ</t>
    </rPh>
    <rPh sb="45" eb="47">
      <t>ショウレイ</t>
    </rPh>
    <rPh sb="47" eb="48">
      <t>ダイ</t>
    </rPh>
    <rPh sb="50" eb="51">
      <t>ゴウ</t>
    </rPh>
    <rPh sb="53" eb="56">
      <t>ゴサンショウ</t>
    </rPh>
    <phoneticPr fontId="2"/>
  </si>
  <si>
    <t>3 「残存率Ｂ」は〔１－（経過年数÷耐用年数）〕で計算し、小数点２けた未満は四捨五入してください。計算結果が０．１未満の場合は０．１としてください。</t>
    <rPh sb="3" eb="5">
      <t>ザンゾン</t>
    </rPh>
    <rPh sb="5" eb="6">
      <t>リツ</t>
    </rPh>
    <rPh sb="13" eb="15">
      <t>ケイカ</t>
    </rPh>
    <rPh sb="15" eb="17">
      <t>ネンスウ</t>
    </rPh>
    <rPh sb="18" eb="22">
      <t>タイヨウネンスウ</t>
    </rPh>
    <rPh sb="25" eb="27">
      <t>ケイサン</t>
    </rPh>
    <rPh sb="29" eb="32">
      <t>ショウスウテン</t>
    </rPh>
    <rPh sb="35" eb="37">
      <t>ミマン</t>
    </rPh>
    <rPh sb="38" eb="42">
      <t>シシャゴニュウ</t>
    </rPh>
    <rPh sb="49" eb="51">
      <t>ケイサン</t>
    </rPh>
    <rPh sb="51" eb="53">
      <t>ケッカ</t>
    </rPh>
    <rPh sb="57" eb="59">
      <t>ミマン</t>
    </rPh>
    <rPh sb="60" eb="62">
      <t>バアイ</t>
    </rPh>
    <phoneticPr fontId="2"/>
  </si>
  <si>
    <t>4 り災率については、全損を１として、り災の割合を記入してください。</t>
    <rPh sb="2" eb="4">
      <t>リサイ</t>
    </rPh>
    <rPh sb="4" eb="5">
      <t>リツ</t>
    </rPh>
    <rPh sb="11" eb="13">
      <t>ゼンソン</t>
    </rPh>
    <rPh sb="19" eb="21">
      <t>リサイ</t>
    </rPh>
    <rPh sb="22" eb="24">
      <t>ワリアイ</t>
    </rPh>
    <rPh sb="25" eb="27">
      <t>キニュウ</t>
    </rPh>
    <phoneticPr fontId="2"/>
  </si>
  <si>
    <t>5 この計算方式によらない場合は、備考欄にその理由を記載願います。</t>
    <rPh sb="4" eb="6">
      <t>ケイサン</t>
    </rPh>
    <rPh sb="6" eb="8">
      <t>ホウシキ</t>
    </rPh>
    <rPh sb="13" eb="15">
      <t>バアイ</t>
    </rPh>
    <rPh sb="17" eb="20">
      <t>ビコウラン</t>
    </rPh>
    <rPh sb="21" eb="25">
      <t>ソノリユウ</t>
    </rPh>
    <rPh sb="26" eb="28">
      <t>キサイ</t>
    </rPh>
    <rPh sb="28" eb="29">
      <t>ネガ</t>
    </rPh>
    <phoneticPr fontId="2"/>
  </si>
  <si>
    <t>6 １枚で記入しきれない場合は、コピーのうえ記入してください。</t>
    <rPh sb="2" eb="4">
      <t>１マイ</t>
    </rPh>
    <rPh sb="5" eb="7">
      <t>キニュウ</t>
    </rPh>
    <rPh sb="12" eb="14">
      <t>バアイ</t>
    </rPh>
    <rPh sb="22" eb="24">
      <t>キサイ</t>
    </rPh>
    <phoneticPr fontId="2"/>
  </si>
  <si>
    <t>分類：寝具、衣類（　　／　　枚）</t>
    <rPh sb="0" eb="2">
      <t>ブンルイ</t>
    </rPh>
    <rPh sb="3" eb="5">
      <t>シング</t>
    </rPh>
    <rPh sb="6" eb="8">
      <t>イルイ</t>
    </rPh>
    <rPh sb="14" eb="15">
      <t>マイ</t>
    </rPh>
    <phoneticPr fontId="2"/>
  </si>
  <si>
    <t>調査書⑦へ</t>
    <rPh sb="0" eb="3">
      <t>チョウサショ</t>
    </rPh>
    <phoneticPr fontId="2"/>
  </si>
  <si>
    <t>調査書⑧へ</t>
    <rPh sb="0" eb="3">
      <t>チョウサショ</t>
    </rPh>
    <phoneticPr fontId="2"/>
  </si>
  <si>
    <t>分類：その他（　　／　　枚）</t>
    <rPh sb="0" eb="2">
      <t>ブンルイ</t>
    </rPh>
    <rPh sb="3" eb="6">
      <t>ソノタ</t>
    </rPh>
    <rPh sb="12" eb="13">
      <t>マイ</t>
    </rPh>
    <phoneticPr fontId="2"/>
  </si>
  <si>
    <t>調査書⑨へ</t>
    <rPh sb="0" eb="3">
      <t>チョウサショ</t>
    </rPh>
    <phoneticPr fontId="2"/>
  </si>
  <si>
    <t>調査書⑩へ</t>
    <rPh sb="0" eb="3">
      <t>チョウサショ</t>
    </rPh>
    <phoneticPr fontId="2"/>
  </si>
  <si>
    <t>2 自家用車は、組合員及び被扶養者が常用するものに限ります。</t>
    <rPh sb="2" eb="6">
      <t>ジカヨウシャ</t>
    </rPh>
    <rPh sb="8" eb="11">
      <t>クミアイイン</t>
    </rPh>
    <rPh sb="11" eb="12">
      <t>オヨ</t>
    </rPh>
    <rPh sb="13" eb="17">
      <t>ヒフヨウシャ</t>
    </rPh>
    <rPh sb="18" eb="20">
      <t>ジョウヨウ</t>
    </rPh>
    <rPh sb="25" eb="26">
      <t>カギ</t>
    </rPh>
    <phoneticPr fontId="2"/>
  </si>
  <si>
    <t>3 耐用年数については、別添資料又は「減価償却資産の耐用年数等に関する省令（昭和40年大蔵省令第15号）をご参照ください。</t>
    <rPh sb="2" eb="6">
      <t>タイヨウネンスウ</t>
    </rPh>
    <rPh sb="12" eb="14">
      <t>ベッテン</t>
    </rPh>
    <rPh sb="14" eb="16">
      <t>シリョウ</t>
    </rPh>
    <rPh sb="16" eb="17">
      <t>マタ</t>
    </rPh>
    <rPh sb="19" eb="21">
      <t>ゲンカ</t>
    </rPh>
    <rPh sb="21" eb="25">
      <t>ショウキャクシサン</t>
    </rPh>
    <rPh sb="26" eb="30">
      <t>タイヨウネンスウ</t>
    </rPh>
    <rPh sb="30" eb="31">
      <t>トウ</t>
    </rPh>
    <rPh sb="32" eb="33">
      <t>カン</t>
    </rPh>
    <rPh sb="35" eb="37">
      <t>ショウレイ</t>
    </rPh>
    <rPh sb="38" eb="40">
      <t>ショウワ</t>
    </rPh>
    <rPh sb="42" eb="43">
      <t>ネン</t>
    </rPh>
    <rPh sb="43" eb="45">
      <t>オオクラ</t>
    </rPh>
    <rPh sb="45" eb="47">
      <t>ショウレイ</t>
    </rPh>
    <rPh sb="47" eb="48">
      <t>ダイ</t>
    </rPh>
    <rPh sb="50" eb="51">
      <t>ゴウ</t>
    </rPh>
    <rPh sb="53" eb="56">
      <t>ゴサンショウ</t>
    </rPh>
    <phoneticPr fontId="2"/>
  </si>
  <si>
    <t>4 「残存率Ｂ」は〔１－（経過年数÷耐用年数）〕で計算し、小数点２けた未満は四捨五入してください。計算結果が０．１未満の場合は０．１としてください。</t>
    <rPh sb="3" eb="5">
      <t>ザンゾン</t>
    </rPh>
    <rPh sb="5" eb="6">
      <t>リツ</t>
    </rPh>
    <rPh sb="13" eb="15">
      <t>ケイカ</t>
    </rPh>
    <rPh sb="15" eb="17">
      <t>ネンスウ</t>
    </rPh>
    <rPh sb="18" eb="22">
      <t>タイヨウネンスウ</t>
    </rPh>
    <rPh sb="25" eb="27">
      <t>ケイサン</t>
    </rPh>
    <rPh sb="29" eb="32">
      <t>ショウスウテン</t>
    </rPh>
    <rPh sb="35" eb="37">
      <t>ミマン</t>
    </rPh>
    <rPh sb="38" eb="42">
      <t>シシャゴニュウ</t>
    </rPh>
    <rPh sb="49" eb="51">
      <t>ケイサン</t>
    </rPh>
    <rPh sb="51" eb="53">
      <t>ケッカ</t>
    </rPh>
    <rPh sb="57" eb="59">
      <t>ミマン</t>
    </rPh>
    <rPh sb="60" eb="62">
      <t>バアイ</t>
    </rPh>
    <phoneticPr fontId="2"/>
  </si>
  <si>
    <t>5 り災率については、全損を１として、り災の割合を記入してください。</t>
    <rPh sb="2" eb="4">
      <t>リサイ</t>
    </rPh>
    <rPh sb="4" eb="5">
      <t>リツ</t>
    </rPh>
    <rPh sb="11" eb="13">
      <t>ゼンソン</t>
    </rPh>
    <rPh sb="19" eb="21">
      <t>リサイ</t>
    </rPh>
    <rPh sb="22" eb="24">
      <t>ワリアイ</t>
    </rPh>
    <rPh sb="25" eb="27">
      <t>キニュウ</t>
    </rPh>
    <phoneticPr fontId="2"/>
  </si>
  <si>
    <t>6 この計算方式によらない場合は、備考欄にその理由を記載願います。</t>
    <rPh sb="4" eb="6">
      <t>ケイサン</t>
    </rPh>
    <rPh sb="6" eb="8">
      <t>ホウシキ</t>
    </rPh>
    <rPh sb="13" eb="15">
      <t>バアイ</t>
    </rPh>
    <rPh sb="17" eb="20">
      <t>ビコウラン</t>
    </rPh>
    <rPh sb="21" eb="25">
      <t>ソノリユウ</t>
    </rPh>
    <rPh sb="26" eb="28">
      <t>キサイ</t>
    </rPh>
    <rPh sb="28" eb="29">
      <t>ネガ</t>
    </rPh>
    <phoneticPr fontId="2"/>
  </si>
  <si>
    <t>7 １枚で記入しきれない場合は、コピーのうえ記入してください。</t>
    <rPh sb="2" eb="4">
      <t>１マイ</t>
    </rPh>
    <rPh sb="5" eb="7">
      <t>キニュウ</t>
    </rPh>
    <rPh sb="12" eb="14">
      <t>バアイ</t>
    </rPh>
    <rPh sb="22" eb="24">
      <t>キサイ</t>
    </rPh>
    <phoneticPr fontId="2"/>
  </si>
  <si>
    <t>記　入　例</t>
    <rPh sb="0" eb="3">
      <t>キニュウ</t>
    </rPh>
    <rPh sb="4" eb="5">
      <t>レイ</t>
    </rPh>
    <phoneticPr fontId="2"/>
  </si>
  <si>
    <t>－</t>
    <phoneticPr fontId="2"/>
  </si>
  <si>
    <t>共済　洋</t>
    <rPh sb="0" eb="2">
      <t>キョウサイ</t>
    </rPh>
    <rPh sb="3" eb="4">
      <t>ヒロシ</t>
    </rPh>
    <phoneticPr fontId="2"/>
  </si>
  <si>
    <t>分類：家具（１／１枚）</t>
    <rPh sb="0" eb="2">
      <t>ブンルイ</t>
    </rPh>
    <rPh sb="3" eb="5">
      <t>カグ</t>
    </rPh>
    <rPh sb="9" eb="10">
      <t>マイ</t>
    </rPh>
    <phoneticPr fontId="2"/>
  </si>
  <si>
    <t>洋服ダンス</t>
    <rPh sb="0" eb="2">
      <t>ヨウフク</t>
    </rPh>
    <phoneticPr fontId="2"/>
  </si>
  <si>
    <t>和ダンス（桐）</t>
    <rPh sb="0" eb="1">
      <t>ワ</t>
    </rPh>
    <rPh sb="5" eb="6">
      <t>キリ</t>
    </rPh>
    <phoneticPr fontId="2"/>
  </si>
  <si>
    <t>s</t>
    <phoneticPr fontId="2"/>
  </si>
  <si>
    <t>ベット</t>
    <phoneticPr fontId="2"/>
  </si>
  <si>
    <t>本棚</t>
    <rPh sb="0" eb="2">
      <t>ホンダナ</t>
    </rPh>
    <phoneticPr fontId="2"/>
  </si>
  <si>
    <t>s</t>
    <phoneticPr fontId="2"/>
  </si>
  <si>
    <t>スチール机</t>
    <rPh sb="4" eb="5">
      <t>ツクエ</t>
    </rPh>
    <phoneticPr fontId="2"/>
  </si>
  <si>
    <t>h</t>
    <phoneticPr fontId="2"/>
  </si>
  <si>
    <t>スチール椅子</t>
    <rPh sb="4" eb="6">
      <t>イス</t>
    </rPh>
    <phoneticPr fontId="2"/>
  </si>
  <si>
    <t>鏡台</t>
    <rPh sb="0" eb="2">
      <t>キョウダイ</t>
    </rPh>
    <phoneticPr fontId="2"/>
  </si>
  <si>
    <t>子供勉強机及び椅子</t>
    <rPh sb="0" eb="2">
      <t>コドモ</t>
    </rPh>
    <rPh sb="2" eb="4">
      <t>ベンキョウ</t>
    </rPh>
    <rPh sb="4" eb="5">
      <t>ツクエ</t>
    </rPh>
    <rPh sb="5" eb="6">
      <t>オヨ</t>
    </rPh>
    <rPh sb="7" eb="9">
      <t>イス</t>
    </rPh>
    <phoneticPr fontId="2"/>
  </si>
  <si>
    <t>h</t>
    <phoneticPr fontId="2"/>
  </si>
  <si>
    <t>子供部屋２段ベット</t>
    <rPh sb="0" eb="2">
      <t>コドモ</t>
    </rPh>
    <rPh sb="2" eb="4">
      <t>ヘヤ</t>
    </rPh>
    <rPh sb="4" eb="6">
      <t>２ダン</t>
    </rPh>
    <phoneticPr fontId="2"/>
  </si>
  <si>
    <t>h</t>
    <phoneticPr fontId="2"/>
  </si>
  <si>
    <t>子供部屋本棚</t>
    <rPh sb="0" eb="4">
      <t>コドモベヤ</t>
    </rPh>
    <rPh sb="4" eb="6">
      <t>ホンダナ</t>
    </rPh>
    <phoneticPr fontId="2"/>
  </si>
  <si>
    <t>h</t>
    <phoneticPr fontId="2"/>
  </si>
  <si>
    <t>食卓テーブル及び椅子</t>
    <rPh sb="0" eb="2">
      <t>ショクタク</t>
    </rPh>
    <rPh sb="6" eb="7">
      <t>オヨ</t>
    </rPh>
    <rPh sb="8" eb="10">
      <t>イス</t>
    </rPh>
    <phoneticPr fontId="2"/>
  </si>
  <si>
    <t>食器棚</t>
    <rPh sb="0" eb="2">
      <t>ショッキ</t>
    </rPh>
    <rPh sb="2" eb="3">
      <t>ダナ</t>
    </rPh>
    <phoneticPr fontId="2"/>
  </si>
  <si>
    <t>応接セット</t>
    <rPh sb="0" eb="2">
      <t>オウセツ</t>
    </rPh>
    <phoneticPr fontId="2"/>
  </si>
  <si>
    <t>ＡＶボード</t>
    <phoneticPr fontId="2"/>
  </si>
  <si>
    <t>調査書③へ</t>
    <rPh sb="0" eb="3">
      <t>チョウサショ</t>
    </rPh>
    <phoneticPr fontId="2"/>
  </si>
  <si>
    <t>調査書④へ</t>
    <rPh sb="0" eb="3">
      <t>チョウサショ</t>
    </rPh>
    <phoneticPr fontId="2"/>
  </si>
  <si>
    <t>耐用年数に関する参考資料</t>
    <rPh sb="0" eb="4">
      <t>タイヨウネンスウ</t>
    </rPh>
    <rPh sb="5" eb="6">
      <t>カン</t>
    </rPh>
    <rPh sb="8" eb="12">
      <t>サンコウシリョウ</t>
    </rPh>
    <phoneticPr fontId="2"/>
  </si>
  <si>
    <t>分類</t>
    <rPh sb="0" eb="2">
      <t>ブンルイ</t>
    </rPh>
    <phoneticPr fontId="2"/>
  </si>
  <si>
    <t>品　　　　　名</t>
    <rPh sb="0" eb="7">
      <t>ヒンモク</t>
    </rPh>
    <phoneticPr fontId="2"/>
  </si>
  <si>
    <t>主 な も の （ 参 考 ）</t>
    <rPh sb="0" eb="1">
      <t>オモ</t>
    </rPh>
    <rPh sb="10" eb="13">
      <t>サンコウ</t>
    </rPh>
    <phoneticPr fontId="2"/>
  </si>
  <si>
    <t>家具</t>
    <rPh sb="0" eb="2">
      <t>カグ</t>
    </rPh>
    <phoneticPr fontId="2"/>
  </si>
  <si>
    <t>子供机、いす</t>
    <rPh sb="0" eb="2">
      <t>コドモ</t>
    </rPh>
    <rPh sb="2" eb="3">
      <t>ツクエ</t>
    </rPh>
    <phoneticPr fontId="2"/>
  </si>
  <si>
    <t>年</t>
    <rPh sb="0" eb="1">
      <t>ネン</t>
    </rPh>
    <phoneticPr fontId="2"/>
  </si>
  <si>
    <t>ベット</t>
    <phoneticPr fontId="2"/>
  </si>
  <si>
    <t>主として金属製家具</t>
    <rPh sb="0" eb="1">
      <t>シュ</t>
    </rPh>
    <rPh sb="4" eb="7">
      <t>キンゾクセイ</t>
    </rPh>
    <rPh sb="7" eb="9">
      <t>カグ</t>
    </rPh>
    <phoneticPr fontId="2"/>
  </si>
  <si>
    <t>スチール製机、椅子、ロッカー、本棚など</t>
    <rPh sb="4" eb="5">
      <t>セイ</t>
    </rPh>
    <rPh sb="5" eb="6">
      <t>ツクエ</t>
    </rPh>
    <rPh sb="7" eb="9">
      <t>イス</t>
    </rPh>
    <rPh sb="15" eb="17">
      <t>ホンダナ</t>
    </rPh>
    <phoneticPr fontId="2"/>
  </si>
  <si>
    <t>その他の素材の家具</t>
    <rPh sb="0" eb="3">
      <t>ソノタ</t>
    </rPh>
    <rPh sb="4" eb="6">
      <t>ソザイ</t>
    </rPh>
    <rPh sb="7" eb="9">
      <t>カグ</t>
    </rPh>
    <phoneticPr fontId="2"/>
  </si>
  <si>
    <t>木製机、椅子、たんす、本棚、テーブル、食器棚、鏡台、仏壇など</t>
    <rPh sb="0" eb="2">
      <t>モクセイ</t>
    </rPh>
    <rPh sb="2" eb="3">
      <t>ツクエ</t>
    </rPh>
    <rPh sb="4" eb="6">
      <t>イス</t>
    </rPh>
    <rPh sb="11" eb="13">
      <t>ホンダナ</t>
    </rPh>
    <rPh sb="19" eb="21">
      <t>ショッキ</t>
    </rPh>
    <rPh sb="21" eb="22">
      <t>タナ</t>
    </rPh>
    <rPh sb="23" eb="25">
      <t>キョウダイ</t>
    </rPh>
    <rPh sb="26" eb="28">
      <t>ブツダン</t>
    </rPh>
    <phoneticPr fontId="2"/>
  </si>
  <si>
    <t>電気製品</t>
    <rPh sb="0" eb="2">
      <t>デンキ</t>
    </rPh>
    <rPh sb="2" eb="4">
      <t>セイヒン</t>
    </rPh>
    <phoneticPr fontId="2"/>
  </si>
  <si>
    <t>冷暖房機器</t>
    <rPh sb="0" eb="3">
      <t>レイダンボウ</t>
    </rPh>
    <rPh sb="3" eb="5">
      <t>キキ</t>
    </rPh>
    <phoneticPr fontId="2"/>
  </si>
  <si>
    <t>エアコン、ストーブ、扇風機、こたつ等</t>
    <rPh sb="10" eb="13">
      <t>センプウキ</t>
    </rPh>
    <rPh sb="17" eb="18">
      <t>ナド</t>
    </rPh>
    <phoneticPr fontId="2"/>
  </si>
  <si>
    <t>電気冷蔵庫、電気洗濯機</t>
    <rPh sb="0" eb="2">
      <t>デンキ</t>
    </rPh>
    <rPh sb="2" eb="5">
      <t>レイゾウコ</t>
    </rPh>
    <rPh sb="6" eb="8">
      <t>デンキ</t>
    </rPh>
    <rPh sb="8" eb="11">
      <t>センタクキ</t>
    </rPh>
    <phoneticPr fontId="2"/>
  </si>
  <si>
    <t>ラジオ、テレビ、ステレオその他音響機器</t>
    <rPh sb="12" eb="15">
      <t>ソノタ</t>
    </rPh>
    <rPh sb="15" eb="17">
      <t>オンキョウ</t>
    </rPh>
    <rPh sb="17" eb="19">
      <t>キキ</t>
    </rPh>
    <phoneticPr fontId="2"/>
  </si>
  <si>
    <t>他にビデオデッキ、ＤＶＤデッキなど</t>
    <rPh sb="0" eb="1">
      <t>ホカ</t>
    </rPh>
    <phoneticPr fontId="2"/>
  </si>
  <si>
    <t>パソコン</t>
    <phoneticPr fontId="2"/>
  </si>
  <si>
    <t>プリンター、周辺機器を含む</t>
    <rPh sb="6" eb="8">
      <t>シュウヘン</t>
    </rPh>
    <rPh sb="8" eb="10">
      <t>キキ</t>
    </rPh>
    <rPh sb="11" eb="12">
      <t>フク</t>
    </rPh>
    <phoneticPr fontId="2"/>
  </si>
  <si>
    <t>その他の電気製品</t>
    <rPh sb="0" eb="3">
      <t>ソノタ</t>
    </rPh>
    <rPh sb="4" eb="6">
      <t>デンキ</t>
    </rPh>
    <rPh sb="6" eb="8">
      <t>セイヒン</t>
    </rPh>
    <phoneticPr fontId="2"/>
  </si>
  <si>
    <t>掃除機、炊飯器、照明器具、電子レンジなど</t>
    <rPh sb="0" eb="3">
      <t>ソウジキ</t>
    </rPh>
    <rPh sb="4" eb="7">
      <t>スイハンキ</t>
    </rPh>
    <rPh sb="8" eb="12">
      <t>ショウメイキグ</t>
    </rPh>
    <rPh sb="13" eb="15">
      <t>デンシ</t>
    </rPh>
    <phoneticPr fontId="2"/>
  </si>
  <si>
    <t>寝具</t>
    <rPh sb="0" eb="2">
      <t>シング</t>
    </rPh>
    <phoneticPr fontId="2"/>
  </si>
  <si>
    <t>カーテン、絨毯、座布団、寝具、衣類</t>
    <rPh sb="5" eb="7">
      <t>ジュウタン</t>
    </rPh>
    <rPh sb="8" eb="11">
      <t>ザブトン</t>
    </rPh>
    <rPh sb="12" eb="14">
      <t>シング</t>
    </rPh>
    <rPh sb="15" eb="17">
      <t>イルイ</t>
    </rPh>
    <phoneticPr fontId="2"/>
  </si>
  <si>
    <t>衣類</t>
    <rPh sb="0" eb="2">
      <t>イルイ</t>
    </rPh>
    <phoneticPr fontId="2"/>
  </si>
  <si>
    <t>その他</t>
    <rPh sb="0" eb="3">
      <t>ソノタ</t>
    </rPh>
    <phoneticPr fontId="2"/>
  </si>
  <si>
    <t>電話</t>
    <rPh sb="0" eb="2">
      <t>デンワ</t>
    </rPh>
    <phoneticPr fontId="2"/>
  </si>
  <si>
    <t>インターフォン</t>
    <phoneticPr fontId="2"/>
  </si>
  <si>
    <t>コピー機</t>
    <rPh sb="0" eb="4">
      <t>コピーキ</t>
    </rPh>
    <phoneticPr fontId="2"/>
  </si>
  <si>
    <t>ファックス</t>
    <phoneticPr fontId="2"/>
  </si>
  <si>
    <t>ガスコンロ、ガス炊飯器</t>
    <rPh sb="8" eb="11">
      <t>スイハンキ</t>
    </rPh>
    <phoneticPr fontId="2"/>
  </si>
  <si>
    <t>カメラ</t>
    <phoneticPr fontId="2"/>
  </si>
  <si>
    <t>デジタルカメラ、ビデオカメラを含む</t>
    <rPh sb="15" eb="16">
      <t>フク</t>
    </rPh>
    <phoneticPr fontId="2"/>
  </si>
  <si>
    <t>時計</t>
    <rPh sb="0" eb="2">
      <t>トケイ</t>
    </rPh>
    <phoneticPr fontId="2"/>
  </si>
  <si>
    <t>室内装飾品（金属製）</t>
    <rPh sb="0" eb="2">
      <t>シツナイ</t>
    </rPh>
    <rPh sb="2" eb="5">
      <t>ソウショクヒン</t>
    </rPh>
    <rPh sb="6" eb="9">
      <t>キンゾクセイ</t>
    </rPh>
    <phoneticPr fontId="2"/>
  </si>
  <si>
    <t>室内装飾品（その他の素材）</t>
    <rPh sb="0" eb="2">
      <t>シツナイ</t>
    </rPh>
    <rPh sb="2" eb="5">
      <t>ソウショクヒン</t>
    </rPh>
    <rPh sb="6" eb="9">
      <t>ソノタ</t>
    </rPh>
    <rPh sb="10" eb="12">
      <t>ソザイ</t>
    </rPh>
    <phoneticPr fontId="2"/>
  </si>
  <si>
    <t>自転車</t>
    <rPh sb="0" eb="3">
      <t>ジテンシャ</t>
    </rPh>
    <phoneticPr fontId="2"/>
  </si>
  <si>
    <t>自動車</t>
    <rPh sb="0" eb="3">
      <t>ジドウシャ</t>
    </rPh>
    <phoneticPr fontId="2"/>
  </si>
  <si>
    <t>営業用、農業用車両を除く</t>
    <rPh sb="0" eb="3">
      <t>エイギョウヨウ</t>
    </rPh>
    <rPh sb="4" eb="7">
      <t>ノウギョウヨウ</t>
    </rPh>
    <rPh sb="7" eb="9">
      <t>シャリョウ</t>
    </rPh>
    <rPh sb="10" eb="11">
      <t>ノゾ</t>
    </rPh>
    <phoneticPr fontId="2"/>
  </si>
  <si>
    <t>h</t>
    <phoneticPr fontId="2"/>
  </si>
  <si>
    <t>h</t>
    <phoneticPr fontId="2"/>
  </si>
  <si>
    <t>分類：家具（　　／　　枚）</t>
    <rPh sb="0" eb="2">
      <t>ブンルイ</t>
    </rPh>
    <rPh sb="3" eb="5">
      <t>カグ</t>
    </rPh>
    <rPh sb="11" eb="12">
      <t>マイ</t>
    </rPh>
    <phoneticPr fontId="2"/>
  </si>
  <si>
    <t>組合員等記号番号</t>
    <rPh sb="0" eb="3">
      <t>クミアイイン</t>
    </rPh>
    <rPh sb="3" eb="4">
      <t>ナド</t>
    </rPh>
    <rPh sb="4" eb="6">
      <t>キゴウ</t>
    </rPh>
    <rPh sb="6" eb="8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</si>
</sst>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;[Red]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Times New Roman"/>
      <family val="1"/>
    </font>
    <font>
      <sz val="13"/>
      <name val="Times New Roman"/>
      <family val="1"/>
    </font>
    <font>
      <sz val="9"/>
      <color indexed="10"/>
      <name val="HGSｺﾞｼｯｸE"/>
      <family val="3"/>
      <charset val="128"/>
    </font>
    <font>
      <sz val="28"/>
      <name val="ＭＳ ゴシック"/>
      <family val="3"/>
      <charset val="128"/>
    </font>
    <font>
      <sz val="18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/>
      <right/>
      <top/>
      <bottom style="thin">
        <color indexed="64"/>
      </bottom>
      <diagonal style="hair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4" fillId="0" borderId="0" xfId="1" applyFont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9" fillId="0" borderId="13" xfId="0" applyNumberFormat="1" applyFont="1" applyBorder="1" applyAlignment="1">
      <alignment horizontal="right" vertical="center"/>
    </xf>
    <xf numFmtId="49" fontId="9" fillId="0" borderId="14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2" borderId="16" xfId="0" applyFont="1" applyFill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177" fontId="9" fillId="2" borderId="14" xfId="0" applyNumberFormat="1" applyFont="1" applyFill="1" applyBorder="1" applyAlignment="1">
      <alignment horizontal="right" vertical="center"/>
    </xf>
    <xf numFmtId="177" fontId="9" fillId="2" borderId="17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77" fontId="9" fillId="0" borderId="18" xfId="0" applyNumberFormat="1" applyFont="1" applyFill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77" fontId="9" fillId="0" borderId="20" xfId="0" applyNumberFormat="1" applyFont="1" applyFill="1" applyBorder="1" applyAlignment="1">
      <alignment horizontal="right" vertical="center"/>
    </xf>
    <xf numFmtId="177" fontId="9" fillId="2" borderId="13" xfId="0" applyNumberFormat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177" fontId="9" fillId="2" borderId="2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indent="1"/>
    </xf>
    <xf numFmtId="0" fontId="6" fillId="0" borderId="14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28" xfId="0" applyFont="1" applyBorder="1" applyAlignment="1">
      <alignment horizontal="left" vertical="center" inden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inden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center" indent="1"/>
    </xf>
    <xf numFmtId="0" fontId="6" fillId="0" borderId="24" xfId="0" applyFont="1" applyBorder="1" applyAlignment="1">
      <alignment horizontal="left" vertical="center" indent="1"/>
    </xf>
    <xf numFmtId="0" fontId="6" fillId="0" borderId="33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34" xfId="0" applyFont="1" applyBorder="1" applyAlignment="1">
      <alignment horizontal="left" vertical="center" indent="1"/>
    </xf>
    <xf numFmtId="0" fontId="6" fillId="0" borderId="0" xfId="0" applyFont="1"/>
    <xf numFmtId="0" fontId="3" fillId="0" borderId="0" xfId="0" applyFont="1"/>
    <xf numFmtId="0" fontId="3" fillId="0" borderId="13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177" fontId="9" fillId="0" borderId="13" xfId="0" applyNumberFormat="1" applyFont="1" applyBorder="1" applyAlignment="1" applyProtection="1">
      <alignment horizontal="right" vertical="center" shrinkToFit="1"/>
      <protection locked="0"/>
    </xf>
    <xf numFmtId="49" fontId="9" fillId="0" borderId="14" xfId="0" applyNumberFormat="1" applyFont="1" applyBorder="1" applyAlignment="1" applyProtection="1">
      <alignment horizontal="right" vertical="center" shrinkToFit="1"/>
      <protection locked="0"/>
    </xf>
    <xf numFmtId="0" fontId="9" fillId="0" borderId="15" xfId="0" applyFont="1" applyBorder="1" applyAlignment="1" applyProtection="1">
      <alignment horizontal="right" vertical="center" shrinkToFit="1"/>
      <protection locked="0"/>
    </xf>
    <xf numFmtId="0" fontId="9" fillId="0" borderId="13" xfId="0" applyFont="1" applyBorder="1" applyAlignment="1" applyProtection="1">
      <alignment horizontal="right" vertical="center" shrinkToFit="1"/>
      <protection locked="0"/>
    </xf>
    <xf numFmtId="0" fontId="9" fillId="0" borderId="14" xfId="0" applyFont="1" applyBorder="1" applyAlignment="1" applyProtection="1">
      <alignment horizontal="right" vertical="center" shrinkToFit="1"/>
      <protection locked="0"/>
    </xf>
    <xf numFmtId="177" fontId="9" fillId="0" borderId="14" xfId="0" applyNumberFormat="1" applyFont="1" applyFill="1" applyBorder="1" applyAlignment="1" applyProtection="1">
      <alignment horizontal="left" vertical="center" shrinkToFit="1"/>
      <protection locked="0"/>
    </xf>
    <xf numFmtId="177" fontId="9" fillId="0" borderId="18" xfId="0" applyNumberFormat="1" applyFont="1" applyFill="1" applyBorder="1" applyAlignment="1" applyProtection="1">
      <alignment horizontal="left" vertical="center" shrinkToFit="1"/>
      <protection locked="0"/>
    </xf>
    <xf numFmtId="177" fontId="9" fillId="0" borderId="9" xfId="0" applyNumberFormat="1" applyFont="1" applyFill="1" applyBorder="1" applyAlignment="1" applyProtection="1">
      <alignment horizontal="left" vertical="center" shrinkToFi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44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47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48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49" xfId="0" applyFont="1" applyBorder="1" applyAlignment="1">
      <alignment horizontal="distributed" vertical="center" shrinkToFit="1"/>
    </xf>
    <xf numFmtId="0" fontId="4" fillId="0" borderId="38" xfId="0" applyFont="1" applyBorder="1" applyAlignment="1">
      <alignment horizontal="distributed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77" fontId="9" fillId="0" borderId="41" xfId="0" applyNumberFormat="1" applyFont="1" applyBorder="1" applyAlignment="1">
      <alignment horizontal="center" vertical="center"/>
    </xf>
    <xf numFmtId="177" fontId="9" fillId="0" borderId="42" xfId="0" applyNumberFormat="1" applyFont="1" applyBorder="1" applyAlignment="1">
      <alignment horizontal="center" vertical="center"/>
    </xf>
    <xf numFmtId="177" fontId="9" fillId="0" borderId="43" xfId="0" applyNumberFormat="1" applyFont="1" applyBorder="1" applyAlignment="1">
      <alignment horizontal="center" vertical="center"/>
    </xf>
    <xf numFmtId="177" fontId="9" fillId="0" borderId="33" xfId="0" applyNumberFormat="1" applyFont="1" applyFill="1" applyBorder="1" applyAlignment="1" applyProtection="1">
      <alignment horizontal="left" vertical="center" shrinkToFit="1"/>
      <protection locked="0"/>
    </xf>
    <xf numFmtId="177" fontId="9" fillId="0" borderId="20" xfId="0" applyNumberFormat="1" applyFont="1" applyFill="1" applyBorder="1" applyAlignment="1" applyProtection="1">
      <alignment horizontal="left" vertical="center" shrinkToFit="1"/>
      <protection locked="0"/>
    </xf>
    <xf numFmtId="177" fontId="9" fillId="0" borderId="21" xfId="0" applyNumberFormat="1" applyFont="1" applyFill="1" applyBorder="1" applyAlignment="1" applyProtection="1">
      <alignment horizontal="left" vertical="center" shrinkToFit="1"/>
      <protection locked="0"/>
    </xf>
    <xf numFmtId="0" fontId="8" fillId="0" borderId="35" xfId="0" applyFont="1" applyFill="1" applyBorder="1" applyAlignment="1" applyProtection="1">
      <alignment horizontal="center" vertical="center" shrinkToFit="1"/>
      <protection locked="0"/>
    </xf>
    <xf numFmtId="0" fontId="8" fillId="0" borderId="36" xfId="0" applyFont="1" applyFill="1" applyBorder="1" applyAlignment="1" applyProtection="1">
      <alignment horizontal="center" vertical="center" shrinkToFit="1"/>
      <protection locked="0"/>
    </xf>
    <xf numFmtId="0" fontId="8" fillId="0" borderId="37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left" vertical="center" shrinkToFit="1"/>
      <protection locked="0"/>
    </xf>
    <xf numFmtId="0" fontId="6" fillId="0" borderId="44" xfId="0" applyFont="1" applyBorder="1" applyAlignment="1">
      <alignment horizontal="left" vertical="center" indent="1"/>
    </xf>
    <xf numFmtId="0" fontId="6" fillId="0" borderId="45" xfId="0" applyFont="1" applyBorder="1" applyAlignment="1">
      <alignment horizontal="left" vertical="center" indent="1"/>
    </xf>
    <xf numFmtId="0" fontId="6" fillId="0" borderId="46" xfId="0" applyFont="1" applyBorder="1" applyAlignment="1">
      <alignment horizontal="left" vertical="center" indent="1"/>
    </xf>
    <xf numFmtId="0" fontId="6" fillId="0" borderId="47" xfId="0" applyFont="1" applyBorder="1" applyAlignment="1">
      <alignment horizontal="left" vertical="center" indent="1"/>
    </xf>
    <xf numFmtId="0" fontId="6" fillId="0" borderId="39" xfId="0" applyFont="1" applyBorder="1" applyAlignment="1">
      <alignment horizontal="left" vertical="center" indent="1"/>
    </xf>
    <xf numFmtId="0" fontId="6" fillId="0" borderId="48" xfId="0" applyFont="1" applyBorder="1" applyAlignment="1">
      <alignment horizontal="left" vertical="center" indent="1"/>
    </xf>
    <xf numFmtId="0" fontId="11" fillId="3" borderId="50" xfId="0" applyFont="1" applyFill="1" applyBorder="1" applyAlignment="1">
      <alignment horizontal="center" vertical="center"/>
    </xf>
    <xf numFmtId="0" fontId="11" fillId="3" borderId="51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54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/>
    </xf>
    <xf numFmtId="0" fontId="11" fillId="3" borderId="57" xfId="0" applyFont="1" applyFill="1" applyBorder="1" applyAlignment="1">
      <alignment horizontal="center" vertical="center"/>
    </xf>
    <xf numFmtId="0" fontId="6" fillId="0" borderId="5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59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textRotation="255"/>
    </xf>
    <xf numFmtId="0" fontId="6" fillId="0" borderId="60" xfId="0" applyFont="1" applyBorder="1" applyAlignment="1">
      <alignment horizontal="left" vertical="center" indent="1"/>
    </xf>
    <xf numFmtId="0" fontId="6" fillId="0" borderId="3" xfId="0" applyFont="1" applyBorder="1" applyAlignment="1">
      <alignment horizontal="left" vertical="center" indent="1"/>
    </xf>
    <xf numFmtId="0" fontId="6" fillId="0" borderId="44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6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51"/>
  <sheetViews>
    <sheetView showGridLines="0" workbookViewId="0">
      <selection activeCell="L12" sqref="L12"/>
    </sheetView>
  </sheetViews>
  <sheetFormatPr defaultRowHeight="13.5" x14ac:dyDescent="0.15"/>
  <cols>
    <col min="1" max="1" width="1.625" style="7" customWidth="1"/>
    <col min="2" max="2" width="2.875" style="7" customWidth="1"/>
    <col min="3" max="3" width="22.625" style="7" customWidth="1"/>
    <col min="4" max="4" width="5.625" style="7" customWidth="1"/>
    <col min="5" max="5" width="12.625" style="7" customWidth="1"/>
    <col min="6" max="6" width="3.625" style="7" customWidth="1"/>
    <col min="7" max="7" width="5.625" style="7" customWidth="1"/>
    <col min="8" max="9" width="8.625" style="7" customWidth="1"/>
    <col min="10" max="10" width="9" style="7"/>
    <col min="11" max="11" width="12.625" style="7" customWidth="1"/>
    <col min="12" max="12" width="9" style="7"/>
    <col min="13" max="13" width="12.625" style="7" customWidth="1"/>
    <col min="14" max="14" width="6.625" style="7" customWidth="1"/>
    <col min="15" max="15" width="2.625" style="7" customWidth="1"/>
    <col min="16" max="16" width="10.625" style="7" customWidth="1"/>
    <col min="17" max="16384" width="9" style="7"/>
  </cols>
  <sheetData>
    <row r="2" spans="2:16" s="11" customFormat="1" ht="20.100000000000001" customHeight="1" x14ac:dyDescent="0.15">
      <c r="C2" s="12" t="s">
        <v>8</v>
      </c>
      <c r="L2" s="13"/>
      <c r="M2" s="14" t="s">
        <v>136</v>
      </c>
      <c r="N2" s="99"/>
      <c r="O2" s="100"/>
      <c r="P2" s="101"/>
    </row>
    <row r="3" spans="2:16" s="11" customFormat="1" ht="5.0999999999999996" customHeight="1" x14ac:dyDescent="0.15">
      <c r="L3" s="13"/>
      <c r="M3" s="87" t="s">
        <v>17</v>
      </c>
      <c r="N3" s="79"/>
      <c r="O3" s="80"/>
      <c r="P3" s="81"/>
    </row>
    <row r="4" spans="2:16" s="11" customFormat="1" ht="15" customHeight="1" x14ac:dyDescent="0.15">
      <c r="C4" s="102" t="s">
        <v>135</v>
      </c>
      <c r="D4" s="102"/>
      <c r="L4" s="13"/>
      <c r="M4" s="88"/>
      <c r="N4" s="82"/>
      <c r="O4" s="83"/>
      <c r="P4" s="84"/>
    </row>
    <row r="5" spans="2:16" ht="5.0999999999999996" customHeight="1" x14ac:dyDescent="0.15">
      <c r="N5" s="34"/>
      <c r="O5" s="34"/>
    </row>
    <row r="6" spans="2:16" x14ac:dyDescent="0.15">
      <c r="B6" s="89" t="s">
        <v>16</v>
      </c>
      <c r="C6" s="78"/>
      <c r="D6" s="1" t="s">
        <v>1</v>
      </c>
      <c r="E6" s="1" t="s">
        <v>2</v>
      </c>
      <c r="F6" s="77" t="s">
        <v>25</v>
      </c>
      <c r="G6" s="78"/>
      <c r="H6" s="19" t="s">
        <v>3</v>
      </c>
      <c r="I6" s="20" t="s">
        <v>0</v>
      </c>
      <c r="J6" s="20" t="s">
        <v>4</v>
      </c>
      <c r="K6" s="21" t="s">
        <v>10</v>
      </c>
      <c r="L6" s="21" t="s">
        <v>11</v>
      </c>
      <c r="M6" s="20" t="s">
        <v>12</v>
      </c>
      <c r="N6" s="77" t="s">
        <v>26</v>
      </c>
      <c r="O6" s="85"/>
      <c r="P6" s="86"/>
    </row>
    <row r="7" spans="2:16" x14ac:dyDescent="0.15">
      <c r="B7" s="8"/>
      <c r="C7" s="2"/>
      <c r="D7" s="3"/>
      <c r="E7" s="4" t="s">
        <v>5</v>
      </c>
      <c r="F7" s="6"/>
      <c r="G7" s="5"/>
      <c r="H7" s="22"/>
      <c r="I7" s="23"/>
      <c r="J7" s="23" t="s">
        <v>6</v>
      </c>
      <c r="K7" s="24" t="s">
        <v>13</v>
      </c>
      <c r="L7" s="24" t="s">
        <v>14</v>
      </c>
      <c r="M7" s="23" t="s">
        <v>15</v>
      </c>
      <c r="N7" s="25"/>
      <c r="O7" s="25"/>
      <c r="P7" s="16"/>
    </row>
    <row r="8" spans="2:16" ht="23.1" customHeight="1" x14ac:dyDescent="0.15">
      <c r="B8" s="9">
        <v>1</v>
      </c>
      <c r="C8" s="67"/>
      <c r="D8" s="68"/>
      <c r="E8" s="69"/>
      <c r="F8" s="70"/>
      <c r="G8" s="71"/>
      <c r="H8" s="29" t="str">
        <f>IF(ISBLANK(E8)," ",IF(F8="h",35-G8,IF(F8="r",5-G8,98-G8)))</f>
        <v xml:space="preserve"> </v>
      </c>
      <c r="I8" s="72"/>
      <c r="J8" s="31" t="str">
        <f>IF(ISBLANK(E8)," ",IF(H8/I8&gt;0.9,0.1,ROUND(1-(H8/I8),2)))</f>
        <v xml:space="preserve"> </v>
      </c>
      <c r="K8" s="32" t="str">
        <f>IF(ISBLANK(E8),"  ",+E8*J8)</f>
        <v xml:space="preserve">  </v>
      </c>
      <c r="L8" s="73"/>
      <c r="M8" s="39" t="str">
        <f>IF(ISBLANK(E8)," ",+K8*L8)</f>
        <v xml:space="preserve"> </v>
      </c>
      <c r="N8" s="74"/>
      <c r="O8" s="75"/>
      <c r="P8" s="76"/>
    </row>
    <row r="9" spans="2:16" ht="23.1" customHeight="1" x14ac:dyDescent="0.15">
      <c r="B9" s="9">
        <f>+B8+1</f>
        <v>2</v>
      </c>
      <c r="C9" s="67"/>
      <c r="D9" s="68"/>
      <c r="E9" s="69"/>
      <c r="F9" s="70"/>
      <c r="G9" s="71"/>
      <c r="H9" s="29" t="str">
        <f t="shared" ref="H9:H22" si="0">IF(ISBLANK(E9)," ",IF(F9="h",35-G9,IF(F9="r",5-G9,98-G9)))</f>
        <v xml:space="preserve"> </v>
      </c>
      <c r="I9" s="72"/>
      <c r="J9" s="31" t="str">
        <f>IF(ISBLANK(E9)," ",IF(H9/I9&gt;0.9,0.1,ROUND(1-(H9/I9),2)))</f>
        <v xml:space="preserve"> </v>
      </c>
      <c r="K9" s="32" t="str">
        <f>IF(ISBLANK(E9),"  ",+E9*J9)</f>
        <v xml:space="preserve">  </v>
      </c>
      <c r="L9" s="73"/>
      <c r="M9" s="39" t="str">
        <f t="shared" ref="M9:M22" si="1">IF(ISBLANK(E9)," ",+K9*L9)</f>
        <v xml:space="preserve"> </v>
      </c>
      <c r="N9" s="74"/>
      <c r="O9" s="75"/>
      <c r="P9" s="76"/>
    </row>
    <row r="10" spans="2:16" ht="23.1" customHeight="1" x14ac:dyDescent="0.15">
      <c r="B10" s="9">
        <f t="shared" ref="B10:B22" si="2">+B9+1</f>
        <v>3</v>
      </c>
      <c r="C10" s="67"/>
      <c r="D10" s="68"/>
      <c r="E10" s="69"/>
      <c r="F10" s="70"/>
      <c r="G10" s="71"/>
      <c r="H10" s="29" t="str">
        <f t="shared" si="0"/>
        <v xml:space="preserve"> </v>
      </c>
      <c r="I10" s="72"/>
      <c r="J10" s="31" t="str">
        <f>IF(ISBLANK(E10)," ",IF(H10/I10&gt;0.9,0.1,ROUND(1-(H10/I10),2)))</f>
        <v xml:space="preserve"> </v>
      </c>
      <c r="K10" s="32" t="str">
        <f>IF(ISBLANK(E10),"  ",+E10*J10)</f>
        <v xml:space="preserve">  </v>
      </c>
      <c r="L10" s="73"/>
      <c r="M10" s="39" t="str">
        <f t="shared" si="1"/>
        <v xml:space="preserve"> </v>
      </c>
      <c r="N10" s="74"/>
      <c r="O10" s="75"/>
      <c r="P10" s="76"/>
    </row>
    <row r="11" spans="2:16" ht="23.1" customHeight="1" x14ac:dyDescent="0.15">
      <c r="B11" s="9">
        <f t="shared" si="2"/>
        <v>4</v>
      </c>
      <c r="C11" s="67"/>
      <c r="D11" s="68"/>
      <c r="E11" s="69"/>
      <c r="F11" s="70"/>
      <c r="G11" s="71"/>
      <c r="H11" s="29" t="str">
        <f t="shared" si="0"/>
        <v xml:space="preserve"> </v>
      </c>
      <c r="I11" s="72"/>
      <c r="J11" s="31" t="str">
        <f t="shared" ref="J11:J22" si="3">IF(ISBLANK(E11)," ",IF(H11/I11&gt;0.9,0.1,ROUND(1-(H11/I11),2)))</f>
        <v xml:space="preserve"> </v>
      </c>
      <c r="K11" s="32" t="str">
        <f t="shared" ref="K11:K22" si="4">IF(ISBLANK(E11),"  ",+E11*J11)</f>
        <v xml:space="preserve">  </v>
      </c>
      <c r="L11" s="73"/>
      <c r="M11" s="39" t="str">
        <f t="shared" si="1"/>
        <v xml:space="preserve"> </v>
      </c>
      <c r="N11" s="74"/>
      <c r="O11" s="75"/>
      <c r="P11" s="76"/>
    </row>
    <row r="12" spans="2:16" ht="23.1" customHeight="1" x14ac:dyDescent="0.15">
      <c r="B12" s="9">
        <f t="shared" si="2"/>
        <v>5</v>
      </c>
      <c r="C12" s="67"/>
      <c r="D12" s="68"/>
      <c r="E12" s="69"/>
      <c r="F12" s="70"/>
      <c r="G12" s="71"/>
      <c r="H12" s="29" t="str">
        <f t="shared" si="0"/>
        <v xml:space="preserve"> </v>
      </c>
      <c r="I12" s="72"/>
      <c r="J12" s="31" t="str">
        <f t="shared" si="3"/>
        <v xml:space="preserve"> </v>
      </c>
      <c r="K12" s="32" t="str">
        <f t="shared" si="4"/>
        <v xml:space="preserve">  </v>
      </c>
      <c r="L12" s="73"/>
      <c r="M12" s="39" t="str">
        <f t="shared" si="1"/>
        <v xml:space="preserve"> </v>
      </c>
      <c r="N12" s="74"/>
      <c r="O12" s="75"/>
      <c r="P12" s="76"/>
    </row>
    <row r="13" spans="2:16" ht="23.1" customHeight="1" x14ac:dyDescent="0.15">
      <c r="B13" s="9">
        <f t="shared" si="2"/>
        <v>6</v>
      </c>
      <c r="C13" s="67"/>
      <c r="D13" s="68"/>
      <c r="E13" s="69"/>
      <c r="F13" s="70"/>
      <c r="G13" s="71"/>
      <c r="H13" s="29" t="str">
        <f t="shared" si="0"/>
        <v xml:space="preserve"> </v>
      </c>
      <c r="I13" s="72"/>
      <c r="J13" s="31" t="str">
        <f t="shared" si="3"/>
        <v xml:space="preserve"> </v>
      </c>
      <c r="K13" s="32" t="str">
        <f t="shared" si="4"/>
        <v xml:space="preserve">  </v>
      </c>
      <c r="L13" s="73"/>
      <c r="M13" s="39" t="str">
        <f t="shared" si="1"/>
        <v xml:space="preserve"> </v>
      </c>
      <c r="N13" s="74"/>
      <c r="O13" s="75"/>
      <c r="P13" s="76"/>
    </row>
    <row r="14" spans="2:16" ht="23.1" customHeight="1" x14ac:dyDescent="0.15">
      <c r="B14" s="9">
        <f t="shared" si="2"/>
        <v>7</v>
      </c>
      <c r="C14" s="67"/>
      <c r="D14" s="68"/>
      <c r="E14" s="69"/>
      <c r="F14" s="70"/>
      <c r="G14" s="71"/>
      <c r="H14" s="29" t="str">
        <f t="shared" si="0"/>
        <v xml:space="preserve"> </v>
      </c>
      <c r="I14" s="72"/>
      <c r="J14" s="31" t="str">
        <f t="shared" si="3"/>
        <v xml:space="preserve"> </v>
      </c>
      <c r="K14" s="32" t="str">
        <f t="shared" si="4"/>
        <v xml:space="preserve">  </v>
      </c>
      <c r="L14" s="73"/>
      <c r="M14" s="39" t="str">
        <f t="shared" si="1"/>
        <v xml:space="preserve"> </v>
      </c>
      <c r="N14" s="74"/>
      <c r="O14" s="75"/>
      <c r="P14" s="76"/>
    </row>
    <row r="15" spans="2:16" ht="23.1" customHeight="1" x14ac:dyDescent="0.15">
      <c r="B15" s="9">
        <f t="shared" si="2"/>
        <v>8</v>
      </c>
      <c r="C15" s="67"/>
      <c r="D15" s="68"/>
      <c r="E15" s="69"/>
      <c r="F15" s="70"/>
      <c r="G15" s="71"/>
      <c r="H15" s="29" t="str">
        <f t="shared" si="0"/>
        <v xml:space="preserve"> </v>
      </c>
      <c r="I15" s="72"/>
      <c r="J15" s="31" t="str">
        <f t="shared" si="3"/>
        <v xml:space="preserve"> </v>
      </c>
      <c r="K15" s="32" t="str">
        <f t="shared" si="4"/>
        <v xml:space="preserve">  </v>
      </c>
      <c r="L15" s="73"/>
      <c r="M15" s="39" t="str">
        <f t="shared" si="1"/>
        <v xml:space="preserve"> </v>
      </c>
      <c r="N15" s="74"/>
      <c r="O15" s="75"/>
      <c r="P15" s="76"/>
    </row>
    <row r="16" spans="2:16" ht="23.1" customHeight="1" x14ac:dyDescent="0.15">
      <c r="B16" s="9">
        <f t="shared" si="2"/>
        <v>9</v>
      </c>
      <c r="C16" s="67"/>
      <c r="D16" s="68"/>
      <c r="E16" s="69"/>
      <c r="F16" s="70"/>
      <c r="G16" s="71"/>
      <c r="H16" s="29" t="str">
        <f t="shared" si="0"/>
        <v xml:space="preserve"> </v>
      </c>
      <c r="I16" s="72"/>
      <c r="J16" s="31" t="str">
        <f t="shared" si="3"/>
        <v xml:space="preserve"> </v>
      </c>
      <c r="K16" s="32" t="str">
        <f t="shared" si="4"/>
        <v xml:space="preserve">  </v>
      </c>
      <c r="L16" s="73"/>
      <c r="M16" s="39" t="str">
        <f t="shared" si="1"/>
        <v xml:space="preserve"> </v>
      </c>
      <c r="N16" s="74"/>
      <c r="O16" s="75"/>
      <c r="P16" s="76"/>
    </row>
    <row r="17" spans="1:16" ht="23.1" customHeight="1" x14ac:dyDescent="0.15">
      <c r="B17" s="9">
        <f t="shared" si="2"/>
        <v>10</v>
      </c>
      <c r="C17" s="67"/>
      <c r="D17" s="68"/>
      <c r="E17" s="69"/>
      <c r="F17" s="70"/>
      <c r="G17" s="71"/>
      <c r="H17" s="29" t="str">
        <f t="shared" si="0"/>
        <v xml:space="preserve"> </v>
      </c>
      <c r="I17" s="72"/>
      <c r="J17" s="31" t="str">
        <f t="shared" si="3"/>
        <v xml:space="preserve"> </v>
      </c>
      <c r="K17" s="32" t="str">
        <f t="shared" si="4"/>
        <v xml:space="preserve">  </v>
      </c>
      <c r="L17" s="73"/>
      <c r="M17" s="39" t="str">
        <f t="shared" si="1"/>
        <v xml:space="preserve"> </v>
      </c>
      <c r="N17" s="74"/>
      <c r="O17" s="75"/>
      <c r="P17" s="76"/>
    </row>
    <row r="18" spans="1:16" ht="23.1" customHeight="1" x14ac:dyDescent="0.15">
      <c r="B18" s="9">
        <f t="shared" si="2"/>
        <v>11</v>
      </c>
      <c r="C18" s="67"/>
      <c r="D18" s="68"/>
      <c r="E18" s="69"/>
      <c r="F18" s="70"/>
      <c r="G18" s="71"/>
      <c r="H18" s="29" t="str">
        <f t="shared" si="0"/>
        <v xml:space="preserve"> </v>
      </c>
      <c r="I18" s="72"/>
      <c r="J18" s="31" t="str">
        <f t="shared" si="3"/>
        <v xml:space="preserve"> </v>
      </c>
      <c r="K18" s="32" t="str">
        <f t="shared" si="4"/>
        <v xml:space="preserve">  </v>
      </c>
      <c r="L18" s="73"/>
      <c r="M18" s="39" t="str">
        <f t="shared" si="1"/>
        <v xml:space="preserve"> </v>
      </c>
      <c r="N18" s="74"/>
      <c r="O18" s="75"/>
      <c r="P18" s="76"/>
    </row>
    <row r="19" spans="1:16" ht="23.1" customHeight="1" x14ac:dyDescent="0.15">
      <c r="B19" s="9">
        <f t="shared" si="2"/>
        <v>12</v>
      </c>
      <c r="C19" s="67"/>
      <c r="D19" s="68"/>
      <c r="E19" s="69"/>
      <c r="F19" s="70"/>
      <c r="G19" s="71"/>
      <c r="H19" s="29" t="str">
        <f t="shared" si="0"/>
        <v xml:space="preserve"> </v>
      </c>
      <c r="I19" s="72"/>
      <c r="J19" s="31" t="str">
        <f t="shared" si="3"/>
        <v xml:space="preserve"> </v>
      </c>
      <c r="K19" s="32" t="str">
        <f t="shared" si="4"/>
        <v xml:space="preserve">  </v>
      </c>
      <c r="L19" s="73"/>
      <c r="M19" s="39" t="str">
        <f t="shared" si="1"/>
        <v xml:space="preserve"> </v>
      </c>
      <c r="N19" s="74"/>
      <c r="O19" s="75"/>
      <c r="P19" s="76"/>
    </row>
    <row r="20" spans="1:16" ht="23.1" customHeight="1" x14ac:dyDescent="0.15">
      <c r="B20" s="9">
        <f t="shared" si="2"/>
        <v>13</v>
      </c>
      <c r="C20" s="67"/>
      <c r="D20" s="68"/>
      <c r="E20" s="69"/>
      <c r="F20" s="70"/>
      <c r="G20" s="71"/>
      <c r="H20" s="29" t="str">
        <f t="shared" si="0"/>
        <v xml:space="preserve"> </v>
      </c>
      <c r="I20" s="72"/>
      <c r="J20" s="31" t="str">
        <f t="shared" si="3"/>
        <v xml:space="preserve"> </v>
      </c>
      <c r="K20" s="32" t="str">
        <f t="shared" si="4"/>
        <v xml:space="preserve">  </v>
      </c>
      <c r="L20" s="73"/>
      <c r="M20" s="39" t="str">
        <f t="shared" si="1"/>
        <v xml:space="preserve"> </v>
      </c>
      <c r="N20" s="74"/>
      <c r="O20" s="75"/>
      <c r="P20" s="76"/>
    </row>
    <row r="21" spans="1:16" ht="23.1" customHeight="1" x14ac:dyDescent="0.15">
      <c r="B21" s="9">
        <f t="shared" si="2"/>
        <v>14</v>
      </c>
      <c r="C21" s="67"/>
      <c r="D21" s="68"/>
      <c r="E21" s="69"/>
      <c r="F21" s="70"/>
      <c r="G21" s="71"/>
      <c r="H21" s="29" t="str">
        <f t="shared" si="0"/>
        <v xml:space="preserve"> </v>
      </c>
      <c r="I21" s="72"/>
      <c r="J21" s="31" t="str">
        <f t="shared" si="3"/>
        <v xml:space="preserve"> </v>
      </c>
      <c r="K21" s="32" t="str">
        <f t="shared" si="4"/>
        <v xml:space="preserve">  </v>
      </c>
      <c r="L21" s="73"/>
      <c r="M21" s="39" t="str">
        <f t="shared" si="1"/>
        <v xml:space="preserve"> </v>
      </c>
      <c r="N21" s="74"/>
      <c r="O21" s="75"/>
      <c r="P21" s="76"/>
    </row>
    <row r="22" spans="1:16" ht="23.1" customHeight="1" x14ac:dyDescent="0.15">
      <c r="B22" s="9">
        <f t="shared" si="2"/>
        <v>15</v>
      </c>
      <c r="C22" s="67"/>
      <c r="D22" s="68"/>
      <c r="E22" s="69"/>
      <c r="F22" s="70"/>
      <c r="G22" s="71"/>
      <c r="H22" s="29" t="str">
        <f t="shared" si="0"/>
        <v xml:space="preserve"> </v>
      </c>
      <c r="I22" s="72"/>
      <c r="J22" s="31" t="str">
        <f t="shared" si="3"/>
        <v xml:space="preserve"> </v>
      </c>
      <c r="K22" s="32" t="str">
        <f t="shared" si="4"/>
        <v xml:space="preserve">  </v>
      </c>
      <c r="L22" s="73"/>
      <c r="M22" s="39" t="str">
        <f t="shared" si="1"/>
        <v xml:space="preserve"> </v>
      </c>
      <c r="N22" s="74"/>
      <c r="O22" s="75"/>
      <c r="P22" s="76"/>
    </row>
    <row r="23" spans="1:16" ht="23.1" customHeight="1" x14ac:dyDescent="0.15">
      <c r="B23" s="90" t="s">
        <v>9</v>
      </c>
      <c r="C23" s="91"/>
      <c r="D23" s="92"/>
      <c r="E23" s="33" t="str">
        <f>IF(ISBLANK(E8)," ",SUM(E8:E22))</f>
        <v xml:space="preserve"> </v>
      </c>
      <c r="F23" s="93"/>
      <c r="G23" s="94"/>
      <c r="H23" s="94"/>
      <c r="I23" s="94"/>
      <c r="J23" s="95"/>
      <c r="K23" s="33" t="str">
        <f>IF(ISBLANK(E8)," ",SUM(K8:K22))</f>
        <v xml:space="preserve"> </v>
      </c>
      <c r="L23" s="37"/>
      <c r="M23" s="33" t="str">
        <f>IF(ISBLANK(E8)," ",SUM(M8:M22))</f>
        <v xml:space="preserve"> </v>
      </c>
      <c r="N23" s="96"/>
      <c r="O23" s="97"/>
      <c r="P23" s="98"/>
    </row>
    <row r="24" spans="1:16" ht="18.95" customHeight="1" x14ac:dyDescent="0.15">
      <c r="B24" s="13"/>
      <c r="C24" s="13"/>
      <c r="D24" s="13"/>
      <c r="E24" s="13"/>
      <c r="F24" s="13"/>
      <c r="G24" s="13"/>
      <c r="H24" s="13"/>
      <c r="I24" s="13"/>
      <c r="J24" s="13"/>
      <c r="K24" s="15" t="s">
        <v>18</v>
      </c>
      <c r="L24" s="15"/>
      <c r="M24" s="15" t="s">
        <v>19</v>
      </c>
      <c r="N24" s="15"/>
      <c r="O24" s="15"/>
      <c r="P24" s="13"/>
    </row>
    <row r="25" spans="1:16" ht="5.0999999999999996" customHeight="1" x14ac:dyDescent="0.15"/>
    <row r="26" spans="1:16" x14ac:dyDescent="0.15">
      <c r="A26" s="11"/>
      <c r="B26" s="11"/>
      <c r="C26" s="11" t="s">
        <v>7</v>
      </c>
    </row>
    <row r="27" spans="1:16" ht="5.0999999999999996" customHeight="1" x14ac:dyDescent="0.15">
      <c r="A27" s="11"/>
      <c r="B27" s="11"/>
      <c r="C27" s="11"/>
    </row>
    <row r="28" spans="1:16" ht="12" customHeight="1" x14ac:dyDescent="0.15">
      <c r="A28" s="11"/>
      <c r="B28" s="11"/>
      <c r="C28" s="17" t="s">
        <v>27</v>
      </c>
    </row>
    <row r="29" spans="1:16" ht="12" customHeight="1" x14ac:dyDescent="0.15">
      <c r="A29" s="11"/>
      <c r="B29" s="11"/>
      <c r="C29" s="17" t="s">
        <v>20</v>
      </c>
    </row>
    <row r="30" spans="1:16" ht="12" customHeight="1" x14ac:dyDescent="0.15">
      <c r="A30" s="11"/>
      <c r="B30" s="11"/>
      <c r="C30" s="17" t="s">
        <v>21</v>
      </c>
    </row>
    <row r="31" spans="1:16" ht="12" customHeight="1" x14ac:dyDescent="0.15">
      <c r="A31" s="11"/>
      <c r="B31" s="11"/>
      <c r="C31" s="17" t="s">
        <v>22</v>
      </c>
    </row>
    <row r="32" spans="1:16" ht="12" customHeight="1" x14ac:dyDescent="0.15">
      <c r="A32" s="11"/>
      <c r="B32" s="11"/>
      <c r="C32" s="17" t="s">
        <v>23</v>
      </c>
    </row>
    <row r="33" spans="1:3" ht="12" customHeight="1" x14ac:dyDescent="0.15">
      <c r="A33" s="11"/>
      <c r="B33" s="11"/>
      <c r="C33" s="17" t="s">
        <v>24</v>
      </c>
    </row>
    <row r="34" spans="1:3" x14ac:dyDescent="0.15">
      <c r="A34" s="11"/>
      <c r="B34" s="11"/>
      <c r="C34" s="11"/>
    </row>
    <row r="39" spans="1:3" ht="9.9499999999999993" customHeight="1" x14ac:dyDescent="0.15"/>
    <row r="40" spans="1:3" ht="12" customHeight="1" x14ac:dyDescent="0.15">
      <c r="C40" s="10"/>
    </row>
    <row r="41" spans="1:3" ht="12" customHeight="1" x14ac:dyDescent="0.15">
      <c r="C41" s="10"/>
    </row>
    <row r="42" spans="1:3" ht="12" customHeight="1" x14ac:dyDescent="0.15">
      <c r="C42" s="10"/>
    </row>
    <row r="43" spans="1:3" ht="12" customHeight="1" x14ac:dyDescent="0.15">
      <c r="C43" s="10"/>
    </row>
    <row r="46" spans="1:3" ht="9.9499999999999993" customHeight="1" x14ac:dyDescent="0.15"/>
    <row r="47" spans="1:3" ht="12" customHeight="1" x14ac:dyDescent="0.15">
      <c r="C47" s="10"/>
    </row>
    <row r="48" spans="1:3" ht="12" customHeight="1" x14ac:dyDescent="0.15">
      <c r="C48" s="10"/>
    </row>
    <row r="49" spans="3:3" ht="12" customHeight="1" x14ac:dyDescent="0.15">
      <c r="C49" s="10"/>
    </row>
    <row r="50" spans="3:3" ht="12" customHeight="1" x14ac:dyDescent="0.15">
      <c r="C50" s="10"/>
    </row>
    <row r="51" spans="3:3" ht="12" customHeight="1" x14ac:dyDescent="0.15">
      <c r="C51" s="10"/>
    </row>
  </sheetData>
  <sheetProtection password="EA99" sheet="1" selectLockedCells="1"/>
  <mergeCells count="25">
    <mergeCell ref="N21:P21"/>
    <mergeCell ref="N22:P22"/>
    <mergeCell ref="N11:P11"/>
    <mergeCell ref="N16:P16"/>
    <mergeCell ref="B23:D23"/>
    <mergeCell ref="F23:J23"/>
    <mergeCell ref="N23:P23"/>
    <mergeCell ref="N2:P2"/>
    <mergeCell ref="C4:D4"/>
    <mergeCell ref="N17:P17"/>
    <mergeCell ref="N18:P18"/>
    <mergeCell ref="N19:P19"/>
    <mergeCell ref="N20:P20"/>
    <mergeCell ref="B6:C6"/>
    <mergeCell ref="N8:P8"/>
    <mergeCell ref="N12:P12"/>
    <mergeCell ref="N13:P13"/>
    <mergeCell ref="N14:P14"/>
    <mergeCell ref="N15:P15"/>
    <mergeCell ref="N9:P9"/>
    <mergeCell ref="N10:P10"/>
    <mergeCell ref="F6:G6"/>
    <mergeCell ref="N3:P4"/>
    <mergeCell ref="N6:P6"/>
    <mergeCell ref="M3:M4"/>
  </mergeCells>
  <phoneticPr fontId="2"/>
  <pageMargins left="0.59055118110236227" right="0.59055118110236227" top="0.59055118110236227" bottom="0.39370078740157483" header="0" footer="0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showGridLines="0" zoomScaleNormal="100" workbookViewId="0">
      <selection activeCell="N2" sqref="N2:P2"/>
    </sheetView>
  </sheetViews>
  <sheetFormatPr defaultRowHeight="13.5" x14ac:dyDescent="0.15"/>
  <cols>
    <col min="1" max="1" width="1.625" style="7" customWidth="1"/>
    <col min="2" max="2" width="2.875" style="7" customWidth="1"/>
    <col min="3" max="3" width="22.625" style="7" customWidth="1"/>
    <col min="4" max="4" width="5.625" style="7" customWidth="1"/>
    <col min="5" max="5" width="12.625" style="7" customWidth="1"/>
    <col min="6" max="6" width="3.625" style="7" customWidth="1"/>
    <col min="7" max="7" width="5.625" style="7" customWidth="1"/>
    <col min="8" max="9" width="8.625" style="7" customWidth="1"/>
    <col min="10" max="10" width="9" style="7"/>
    <col min="11" max="11" width="12.625" style="7" customWidth="1"/>
    <col min="12" max="12" width="9" style="7"/>
    <col min="13" max="13" width="12.625" style="7" customWidth="1"/>
    <col min="14" max="14" width="6.625" style="7" customWidth="1"/>
    <col min="15" max="15" width="2.625" style="7" customWidth="1"/>
    <col min="16" max="16" width="10.625" style="7" customWidth="1"/>
    <col min="17" max="16384" width="9" style="7"/>
  </cols>
  <sheetData>
    <row r="2" spans="2:16" s="11" customFormat="1" ht="20.100000000000001" customHeight="1" x14ac:dyDescent="0.15">
      <c r="C2" s="12" t="s">
        <v>28</v>
      </c>
      <c r="L2" s="13"/>
      <c r="M2" s="14" t="s">
        <v>136</v>
      </c>
      <c r="N2" s="99"/>
      <c r="O2" s="100"/>
      <c r="P2" s="101"/>
    </row>
    <row r="3" spans="2:16" s="11" customFormat="1" ht="5.0999999999999996" customHeight="1" x14ac:dyDescent="0.15">
      <c r="L3" s="13"/>
      <c r="M3" s="87" t="s">
        <v>29</v>
      </c>
      <c r="N3" s="79"/>
      <c r="O3" s="80"/>
      <c r="P3" s="81"/>
    </row>
    <row r="4" spans="2:16" s="11" customFormat="1" ht="15" customHeight="1" x14ac:dyDescent="0.15">
      <c r="C4" s="102" t="s">
        <v>30</v>
      </c>
      <c r="D4" s="102"/>
      <c r="E4" s="102"/>
      <c r="L4" s="13"/>
      <c r="M4" s="88"/>
      <c r="N4" s="82"/>
      <c r="O4" s="83"/>
      <c r="P4" s="84"/>
    </row>
    <row r="5" spans="2:16" ht="5.0999999999999996" customHeight="1" x14ac:dyDescent="0.15">
      <c r="N5" s="34"/>
      <c r="O5" s="34"/>
    </row>
    <row r="6" spans="2:16" x14ac:dyDescent="0.15">
      <c r="B6" s="89" t="s">
        <v>31</v>
      </c>
      <c r="C6" s="78"/>
      <c r="D6" s="1" t="s">
        <v>32</v>
      </c>
      <c r="E6" s="1" t="s">
        <v>33</v>
      </c>
      <c r="F6" s="77" t="s">
        <v>34</v>
      </c>
      <c r="G6" s="78"/>
      <c r="H6" s="19" t="s">
        <v>35</v>
      </c>
      <c r="I6" s="20" t="s">
        <v>36</v>
      </c>
      <c r="J6" s="20" t="s">
        <v>37</v>
      </c>
      <c r="K6" s="21" t="s">
        <v>38</v>
      </c>
      <c r="L6" s="21" t="s">
        <v>39</v>
      </c>
      <c r="M6" s="20" t="s">
        <v>40</v>
      </c>
      <c r="N6" s="77" t="s">
        <v>41</v>
      </c>
      <c r="O6" s="85"/>
      <c r="P6" s="86"/>
    </row>
    <row r="7" spans="2:16" x14ac:dyDescent="0.15">
      <c r="B7" s="8"/>
      <c r="C7" s="2"/>
      <c r="D7" s="3"/>
      <c r="E7" s="4" t="s">
        <v>42</v>
      </c>
      <c r="F7" s="6"/>
      <c r="G7" s="5"/>
      <c r="H7" s="22"/>
      <c r="I7" s="23"/>
      <c r="J7" s="23" t="s">
        <v>43</v>
      </c>
      <c r="K7" s="24" t="s">
        <v>44</v>
      </c>
      <c r="L7" s="24" t="s">
        <v>45</v>
      </c>
      <c r="M7" s="23" t="s">
        <v>46</v>
      </c>
      <c r="N7" s="25"/>
      <c r="O7" s="25"/>
      <c r="P7" s="16"/>
    </row>
    <row r="8" spans="2:16" ht="21.95" customHeight="1" x14ac:dyDescent="0.15">
      <c r="B8" s="9">
        <v>1</v>
      </c>
      <c r="C8" s="67"/>
      <c r="D8" s="68"/>
      <c r="E8" s="69"/>
      <c r="F8" s="70"/>
      <c r="G8" s="71"/>
      <c r="H8" s="29" t="str">
        <f>IF(ISBLANK(E8)," ",IF(F8="h",35-G8,IF(F8="r",5-G8,98-G8)))</f>
        <v xml:space="preserve"> </v>
      </c>
      <c r="I8" s="72"/>
      <c r="J8" s="31" t="str">
        <f>IF(ISBLANK(E8)," ",IF(H8/I8&gt;0.9,0.1,ROUND(1-(H8/I8),2)))</f>
        <v xml:space="preserve"> </v>
      </c>
      <c r="K8" s="32" t="str">
        <f>IF(ISBLANK(E8),"  ",+E8*J8)</f>
        <v xml:space="preserve">  </v>
      </c>
      <c r="L8" s="73"/>
      <c r="M8" s="39" t="str">
        <f>IF(ISBLANK(E8)," ",+K8*L8)</f>
        <v xml:space="preserve"> </v>
      </c>
      <c r="N8" s="74"/>
      <c r="O8" s="75"/>
      <c r="P8" s="76"/>
    </row>
    <row r="9" spans="2:16" ht="21.95" customHeight="1" x14ac:dyDescent="0.15">
      <c r="B9" s="9">
        <f>+B8+1</f>
        <v>2</v>
      </c>
      <c r="C9" s="67"/>
      <c r="D9" s="68"/>
      <c r="E9" s="69"/>
      <c r="F9" s="70"/>
      <c r="G9" s="71"/>
      <c r="H9" s="29" t="str">
        <f t="shared" ref="H9:H22" si="0">IF(ISBLANK(E9)," ",IF(F9="h",35-G9,IF(F9="r",5-G9,98-G9)))</f>
        <v xml:space="preserve"> </v>
      </c>
      <c r="I9" s="72"/>
      <c r="J9" s="31" t="str">
        <f t="shared" ref="J9:J22" si="1">IF(ISBLANK(E9)," ",IF(H9/I9&gt;0.9,0.1,ROUND(1-(H9/I9),2)))</f>
        <v xml:space="preserve"> </v>
      </c>
      <c r="K9" s="32" t="str">
        <f t="shared" ref="K9:K22" si="2">IF(ISBLANK(E9),"  ",+E9*J9)</f>
        <v xml:space="preserve">  </v>
      </c>
      <c r="L9" s="73"/>
      <c r="M9" s="39" t="str">
        <f t="shared" ref="M9:M22" si="3">IF(ISBLANK(E9)," ",+K9*L9)</f>
        <v xml:space="preserve"> </v>
      </c>
      <c r="N9" s="74"/>
      <c r="O9" s="75"/>
      <c r="P9" s="76"/>
    </row>
    <row r="10" spans="2:16" ht="21.95" customHeight="1" x14ac:dyDescent="0.15">
      <c r="B10" s="9">
        <f t="shared" ref="B10:B22" si="4">+B9+1</f>
        <v>3</v>
      </c>
      <c r="C10" s="67"/>
      <c r="D10" s="68"/>
      <c r="E10" s="69"/>
      <c r="F10" s="70"/>
      <c r="G10" s="71"/>
      <c r="H10" s="29" t="str">
        <f t="shared" si="0"/>
        <v xml:space="preserve"> </v>
      </c>
      <c r="I10" s="72"/>
      <c r="J10" s="31" t="str">
        <f t="shared" si="1"/>
        <v xml:space="preserve"> </v>
      </c>
      <c r="K10" s="32" t="str">
        <f t="shared" si="2"/>
        <v xml:space="preserve">  </v>
      </c>
      <c r="L10" s="73"/>
      <c r="M10" s="39" t="str">
        <f t="shared" si="3"/>
        <v xml:space="preserve"> </v>
      </c>
      <c r="N10" s="74"/>
      <c r="O10" s="75"/>
      <c r="P10" s="76"/>
    </row>
    <row r="11" spans="2:16" ht="21.95" customHeight="1" x14ac:dyDescent="0.15">
      <c r="B11" s="9">
        <f t="shared" si="4"/>
        <v>4</v>
      </c>
      <c r="C11" s="67"/>
      <c r="D11" s="68"/>
      <c r="E11" s="69"/>
      <c r="F11" s="70"/>
      <c r="G11" s="71"/>
      <c r="H11" s="29" t="str">
        <f t="shared" si="0"/>
        <v xml:space="preserve"> </v>
      </c>
      <c r="I11" s="72"/>
      <c r="J11" s="31" t="str">
        <f t="shared" si="1"/>
        <v xml:space="preserve"> </v>
      </c>
      <c r="K11" s="32" t="str">
        <f t="shared" si="2"/>
        <v xml:space="preserve">  </v>
      </c>
      <c r="L11" s="73"/>
      <c r="M11" s="39" t="str">
        <f t="shared" si="3"/>
        <v xml:space="preserve"> </v>
      </c>
      <c r="N11" s="74"/>
      <c r="O11" s="75"/>
      <c r="P11" s="76"/>
    </row>
    <row r="12" spans="2:16" ht="21.95" customHeight="1" x14ac:dyDescent="0.15">
      <c r="B12" s="9">
        <f t="shared" si="4"/>
        <v>5</v>
      </c>
      <c r="C12" s="67"/>
      <c r="D12" s="68"/>
      <c r="E12" s="69"/>
      <c r="F12" s="70"/>
      <c r="G12" s="71"/>
      <c r="H12" s="29" t="str">
        <f t="shared" si="0"/>
        <v xml:space="preserve"> </v>
      </c>
      <c r="I12" s="72"/>
      <c r="J12" s="31" t="str">
        <f t="shared" si="1"/>
        <v xml:space="preserve"> </v>
      </c>
      <c r="K12" s="32" t="str">
        <f t="shared" si="2"/>
        <v xml:space="preserve">  </v>
      </c>
      <c r="L12" s="73"/>
      <c r="M12" s="39" t="str">
        <f t="shared" si="3"/>
        <v xml:space="preserve"> </v>
      </c>
      <c r="N12" s="74"/>
      <c r="O12" s="75"/>
      <c r="P12" s="76"/>
    </row>
    <row r="13" spans="2:16" ht="21.95" customHeight="1" x14ac:dyDescent="0.15">
      <c r="B13" s="9">
        <f t="shared" si="4"/>
        <v>6</v>
      </c>
      <c r="C13" s="67"/>
      <c r="D13" s="68"/>
      <c r="E13" s="69"/>
      <c r="F13" s="70"/>
      <c r="G13" s="71"/>
      <c r="H13" s="29" t="str">
        <f t="shared" si="0"/>
        <v xml:space="preserve"> </v>
      </c>
      <c r="I13" s="72"/>
      <c r="J13" s="31" t="str">
        <f t="shared" si="1"/>
        <v xml:space="preserve"> </v>
      </c>
      <c r="K13" s="32" t="str">
        <f t="shared" si="2"/>
        <v xml:space="preserve">  </v>
      </c>
      <c r="L13" s="73"/>
      <c r="M13" s="39" t="str">
        <f t="shared" si="3"/>
        <v xml:space="preserve"> </v>
      </c>
      <c r="N13" s="74"/>
      <c r="O13" s="75"/>
      <c r="P13" s="76"/>
    </row>
    <row r="14" spans="2:16" ht="21.95" customHeight="1" x14ac:dyDescent="0.15">
      <c r="B14" s="9">
        <f t="shared" si="4"/>
        <v>7</v>
      </c>
      <c r="C14" s="67"/>
      <c r="D14" s="68"/>
      <c r="E14" s="69"/>
      <c r="F14" s="70"/>
      <c r="G14" s="71"/>
      <c r="H14" s="29" t="str">
        <f t="shared" si="0"/>
        <v xml:space="preserve"> </v>
      </c>
      <c r="I14" s="72"/>
      <c r="J14" s="31" t="str">
        <f t="shared" si="1"/>
        <v xml:space="preserve"> </v>
      </c>
      <c r="K14" s="32" t="str">
        <f t="shared" si="2"/>
        <v xml:space="preserve">  </v>
      </c>
      <c r="L14" s="73"/>
      <c r="M14" s="39" t="str">
        <f t="shared" si="3"/>
        <v xml:space="preserve"> </v>
      </c>
      <c r="N14" s="74"/>
      <c r="O14" s="75"/>
      <c r="P14" s="76"/>
    </row>
    <row r="15" spans="2:16" ht="21.95" customHeight="1" x14ac:dyDescent="0.15">
      <c r="B15" s="9">
        <f t="shared" si="4"/>
        <v>8</v>
      </c>
      <c r="C15" s="67"/>
      <c r="D15" s="68"/>
      <c r="E15" s="69"/>
      <c r="F15" s="70"/>
      <c r="G15" s="71"/>
      <c r="H15" s="29" t="str">
        <f t="shared" si="0"/>
        <v xml:space="preserve"> </v>
      </c>
      <c r="I15" s="72"/>
      <c r="J15" s="31" t="str">
        <f t="shared" si="1"/>
        <v xml:space="preserve"> </v>
      </c>
      <c r="K15" s="32" t="str">
        <f t="shared" si="2"/>
        <v xml:space="preserve">  </v>
      </c>
      <c r="L15" s="73"/>
      <c r="M15" s="39" t="str">
        <f t="shared" si="3"/>
        <v xml:space="preserve"> </v>
      </c>
      <c r="N15" s="74"/>
      <c r="O15" s="75"/>
      <c r="P15" s="76"/>
    </row>
    <row r="16" spans="2:16" ht="21.95" customHeight="1" x14ac:dyDescent="0.15">
      <c r="B16" s="9">
        <f t="shared" si="4"/>
        <v>9</v>
      </c>
      <c r="C16" s="67"/>
      <c r="D16" s="68"/>
      <c r="E16" s="69"/>
      <c r="F16" s="70"/>
      <c r="G16" s="71"/>
      <c r="H16" s="29" t="str">
        <f t="shared" si="0"/>
        <v xml:space="preserve"> </v>
      </c>
      <c r="I16" s="72"/>
      <c r="J16" s="31" t="str">
        <f t="shared" si="1"/>
        <v xml:space="preserve"> </v>
      </c>
      <c r="K16" s="32" t="str">
        <f t="shared" si="2"/>
        <v xml:space="preserve">  </v>
      </c>
      <c r="L16" s="73"/>
      <c r="M16" s="39" t="str">
        <f t="shared" si="3"/>
        <v xml:space="preserve"> </v>
      </c>
      <c r="N16" s="74"/>
      <c r="O16" s="75"/>
      <c r="P16" s="76"/>
    </row>
    <row r="17" spans="1:16" ht="21.95" customHeight="1" x14ac:dyDescent="0.15">
      <c r="B17" s="9">
        <f t="shared" si="4"/>
        <v>10</v>
      </c>
      <c r="C17" s="67"/>
      <c r="D17" s="68"/>
      <c r="E17" s="69"/>
      <c r="F17" s="70"/>
      <c r="G17" s="71"/>
      <c r="H17" s="29" t="str">
        <f t="shared" si="0"/>
        <v xml:space="preserve"> </v>
      </c>
      <c r="I17" s="72"/>
      <c r="J17" s="31" t="str">
        <f t="shared" si="1"/>
        <v xml:space="preserve"> </v>
      </c>
      <c r="K17" s="32" t="str">
        <f t="shared" si="2"/>
        <v xml:space="preserve">  </v>
      </c>
      <c r="L17" s="73"/>
      <c r="M17" s="39" t="str">
        <f t="shared" si="3"/>
        <v xml:space="preserve"> </v>
      </c>
      <c r="N17" s="74"/>
      <c r="O17" s="75"/>
      <c r="P17" s="76"/>
    </row>
    <row r="18" spans="1:16" ht="21.95" customHeight="1" x14ac:dyDescent="0.15">
      <c r="B18" s="9">
        <f t="shared" si="4"/>
        <v>11</v>
      </c>
      <c r="C18" s="67"/>
      <c r="D18" s="68"/>
      <c r="E18" s="69"/>
      <c r="F18" s="70"/>
      <c r="G18" s="71"/>
      <c r="H18" s="29" t="str">
        <f t="shared" si="0"/>
        <v xml:space="preserve"> </v>
      </c>
      <c r="I18" s="72"/>
      <c r="J18" s="31" t="str">
        <f t="shared" si="1"/>
        <v xml:space="preserve"> </v>
      </c>
      <c r="K18" s="32" t="str">
        <f t="shared" si="2"/>
        <v xml:space="preserve">  </v>
      </c>
      <c r="L18" s="73"/>
      <c r="M18" s="39" t="str">
        <f t="shared" si="3"/>
        <v xml:space="preserve"> </v>
      </c>
      <c r="N18" s="74"/>
      <c r="O18" s="75"/>
      <c r="P18" s="76"/>
    </row>
    <row r="19" spans="1:16" ht="21.95" customHeight="1" x14ac:dyDescent="0.15">
      <c r="B19" s="9">
        <f t="shared" si="4"/>
        <v>12</v>
      </c>
      <c r="C19" s="67"/>
      <c r="D19" s="68"/>
      <c r="E19" s="69"/>
      <c r="F19" s="70"/>
      <c r="G19" s="71"/>
      <c r="H19" s="29" t="str">
        <f t="shared" si="0"/>
        <v xml:space="preserve"> </v>
      </c>
      <c r="I19" s="72"/>
      <c r="J19" s="31" t="str">
        <f t="shared" si="1"/>
        <v xml:space="preserve"> </v>
      </c>
      <c r="K19" s="32" t="str">
        <f t="shared" si="2"/>
        <v xml:space="preserve">  </v>
      </c>
      <c r="L19" s="73"/>
      <c r="M19" s="39" t="str">
        <f t="shared" si="3"/>
        <v xml:space="preserve"> </v>
      </c>
      <c r="N19" s="74"/>
      <c r="O19" s="75"/>
      <c r="P19" s="76"/>
    </row>
    <row r="20" spans="1:16" ht="21.95" customHeight="1" x14ac:dyDescent="0.15">
      <c r="B20" s="9">
        <f t="shared" si="4"/>
        <v>13</v>
      </c>
      <c r="C20" s="67"/>
      <c r="D20" s="68"/>
      <c r="E20" s="69"/>
      <c r="F20" s="70"/>
      <c r="G20" s="71"/>
      <c r="H20" s="29" t="str">
        <f t="shared" si="0"/>
        <v xml:space="preserve"> </v>
      </c>
      <c r="I20" s="72"/>
      <c r="J20" s="31" t="str">
        <f t="shared" si="1"/>
        <v xml:space="preserve"> </v>
      </c>
      <c r="K20" s="32" t="str">
        <f t="shared" si="2"/>
        <v xml:space="preserve">  </v>
      </c>
      <c r="L20" s="73"/>
      <c r="M20" s="39" t="str">
        <f t="shared" si="3"/>
        <v xml:space="preserve"> </v>
      </c>
      <c r="N20" s="74"/>
      <c r="O20" s="75"/>
      <c r="P20" s="76"/>
    </row>
    <row r="21" spans="1:16" ht="21.95" customHeight="1" x14ac:dyDescent="0.15">
      <c r="B21" s="9">
        <f t="shared" si="4"/>
        <v>14</v>
      </c>
      <c r="C21" s="67"/>
      <c r="D21" s="68"/>
      <c r="E21" s="69"/>
      <c r="F21" s="70"/>
      <c r="G21" s="71"/>
      <c r="H21" s="29" t="str">
        <f t="shared" si="0"/>
        <v xml:space="preserve"> </v>
      </c>
      <c r="I21" s="72"/>
      <c r="J21" s="31" t="str">
        <f t="shared" si="1"/>
        <v xml:space="preserve"> </v>
      </c>
      <c r="K21" s="32" t="str">
        <f t="shared" si="2"/>
        <v xml:space="preserve">  </v>
      </c>
      <c r="L21" s="73"/>
      <c r="M21" s="39" t="str">
        <f t="shared" si="3"/>
        <v xml:space="preserve"> </v>
      </c>
      <c r="N21" s="74"/>
      <c r="O21" s="75"/>
      <c r="P21" s="76"/>
    </row>
    <row r="22" spans="1:16" ht="21.95" customHeight="1" x14ac:dyDescent="0.15">
      <c r="B22" s="9">
        <f t="shared" si="4"/>
        <v>15</v>
      </c>
      <c r="C22" s="67"/>
      <c r="D22" s="68"/>
      <c r="E22" s="69"/>
      <c r="F22" s="70"/>
      <c r="G22" s="71"/>
      <c r="H22" s="29" t="str">
        <f t="shared" si="0"/>
        <v xml:space="preserve"> </v>
      </c>
      <c r="I22" s="72"/>
      <c r="J22" s="31" t="str">
        <f t="shared" si="1"/>
        <v xml:space="preserve"> </v>
      </c>
      <c r="K22" s="32" t="str">
        <f t="shared" si="2"/>
        <v xml:space="preserve">  </v>
      </c>
      <c r="L22" s="73"/>
      <c r="M22" s="39" t="str">
        <f t="shared" si="3"/>
        <v xml:space="preserve"> </v>
      </c>
      <c r="N22" s="74"/>
      <c r="O22" s="75"/>
      <c r="P22" s="76"/>
    </row>
    <row r="23" spans="1:16" ht="21.95" customHeight="1" x14ac:dyDescent="0.15">
      <c r="B23" s="90" t="s">
        <v>47</v>
      </c>
      <c r="C23" s="91"/>
      <c r="D23" s="92"/>
      <c r="E23" s="33" t="str">
        <f>IF(ISBLANK(E8)," ",SUM(E8:E22))</f>
        <v xml:space="preserve"> </v>
      </c>
      <c r="F23" s="93"/>
      <c r="G23" s="94"/>
      <c r="H23" s="94"/>
      <c r="I23" s="94"/>
      <c r="J23" s="95"/>
      <c r="K23" s="33" t="str">
        <f>IF(ISBLANK(E8)," ",SUM(K8:K22))</f>
        <v xml:space="preserve"> </v>
      </c>
      <c r="L23" s="37"/>
      <c r="M23" s="33" t="str">
        <f>IF(ISBLANK(E8)," ",SUM(M8:M22))</f>
        <v xml:space="preserve"> </v>
      </c>
      <c r="N23" s="96"/>
      <c r="O23" s="97"/>
      <c r="P23" s="98"/>
    </row>
    <row r="24" spans="1:16" ht="18.95" customHeight="1" x14ac:dyDescent="0.15">
      <c r="B24" s="13"/>
      <c r="C24" s="13"/>
      <c r="D24" s="13"/>
      <c r="E24" s="13"/>
      <c r="F24" s="13"/>
      <c r="G24" s="13"/>
      <c r="H24" s="13"/>
      <c r="I24" s="13"/>
      <c r="J24" s="13"/>
      <c r="K24" s="15" t="s">
        <v>48</v>
      </c>
      <c r="L24" s="15"/>
      <c r="M24" s="15" t="s">
        <v>49</v>
      </c>
      <c r="N24" s="15"/>
      <c r="O24" s="15"/>
      <c r="P24" s="13"/>
    </row>
    <row r="25" spans="1:16" ht="5.0999999999999996" customHeight="1" x14ac:dyDescent="0.15"/>
    <row r="26" spans="1:16" x14ac:dyDescent="0.15">
      <c r="A26" s="11"/>
      <c r="B26" s="11"/>
      <c r="C26" s="11" t="s">
        <v>50</v>
      </c>
    </row>
    <row r="27" spans="1:16" ht="5.0999999999999996" customHeight="1" x14ac:dyDescent="0.15">
      <c r="A27" s="11"/>
      <c r="B27" s="11"/>
      <c r="C27" s="11"/>
    </row>
    <row r="28" spans="1:16" ht="12" customHeight="1" x14ac:dyDescent="0.15">
      <c r="A28" s="11"/>
      <c r="B28" s="11"/>
      <c r="C28" s="17" t="s">
        <v>27</v>
      </c>
    </row>
    <row r="29" spans="1:16" ht="12" customHeight="1" x14ac:dyDescent="0.15">
      <c r="A29" s="11"/>
      <c r="B29" s="11"/>
      <c r="C29" s="17" t="s">
        <v>51</v>
      </c>
    </row>
    <row r="30" spans="1:16" ht="12" customHeight="1" x14ac:dyDescent="0.15">
      <c r="A30" s="11"/>
      <c r="B30" s="11"/>
      <c r="C30" s="17" t="s">
        <v>52</v>
      </c>
    </row>
    <row r="31" spans="1:16" ht="12" customHeight="1" x14ac:dyDescent="0.15">
      <c r="A31" s="11"/>
      <c r="B31" s="11"/>
      <c r="C31" s="17" t="s">
        <v>53</v>
      </c>
    </row>
    <row r="32" spans="1:16" ht="12" customHeight="1" x14ac:dyDescent="0.15">
      <c r="A32" s="11"/>
      <c r="B32" s="11"/>
      <c r="C32" s="17" t="s">
        <v>54</v>
      </c>
    </row>
    <row r="33" spans="1:3" ht="12" customHeight="1" x14ac:dyDescent="0.15">
      <c r="A33" s="11"/>
      <c r="B33" s="11"/>
      <c r="C33" s="17" t="s">
        <v>55</v>
      </c>
    </row>
    <row r="34" spans="1:3" x14ac:dyDescent="0.15">
      <c r="A34" s="11"/>
      <c r="B34" s="11"/>
      <c r="C34" s="11"/>
    </row>
    <row r="39" spans="1:3" ht="9.9499999999999993" customHeight="1" x14ac:dyDescent="0.15"/>
    <row r="40" spans="1:3" ht="12" customHeight="1" x14ac:dyDescent="0.15">
      <c r="C40" s="10"/>
    </row>
    <row r="41" spans="1:3" ht="12" customHeight="1" x14ac:dyDescent="0.15">
      <c r="C41" s="10"/>
    </row>
    <row r="42" spans="1:3" ht="12" customHeight="1" x14ac:dyDescent="0.15">
      <c r="C42" s="10"/>
    </row>
    <row r="43" spans="1:3" ht="12" customHeight="1" x14ac:dyDescent="0.15">
      <c r="C43" s="10"/>
    </row>
    <row r="46" spans="1:3" ht="9.9499999999999993" customHeight="1" x14ac:dyDescent="0.15"/>
    <row r="47" spans="1:3" ht="12" customHeight="1" x14ac:dyDescent="0.15">
      <c r="C47" s="10"/>
    </row>
    <row r="48" spans="1:3" ht="12" customHeight="1" x14ac:dyDescent="0.15">
      <c r="C48" s="10"/>
    </row>
    <row r="49" spans="3:3" ht="12" customHeight="1" x14ac:dyDescent="0.15">
      <c r="C49" s="10"/>
    </row>
    <row r="50" spans="3:3" ht="12" customHeight="1" x14ac:dyDescent="0.15">
      <c r="C50" s="10"/>
    </row>
    <row r="51" spans="3:3" ht="12" customHeight="1" x14ac:dyDescent="0.15">
      <c r="C51" s="10"/>
    </row>
  </sheetData>
  <sheetProtection password="EA99" sheet="1" selectLockedCells="1"/>
  <mergeCells count="25">
    <mergeCell ref="N23:P23"/>
    <mergeCell ref="C4:E4"/>
    <mergeCell ref="N16:P16"/>
    <mergeCell ref="N17:P17"/>
    <mergeCell ref="N18:P18"/>
    <mergeCell ref="N19:P19"/>
    <mergeCell ref="N20:P20"/>
    <mergeCell ref="N21:P21"/>
    <mergeCell ref="B23:D23"/>
    <mergeCell ref="N2:P2"/>
    <mergeCell ref="N8:P8"/>
    <mergeCell ref="N9:P9"/>
    <mergeCell ref="N10:P10"/>
    <mergeCell ref="N11:P11"/>
    <mergeCell ref="N12:P12"/>
    <mergeCell ref="F23:J23"/>
    <mergeCell ref="M3:M4"/>
    <mergeCell ref="N3:P4"/>
    <mergeCell ref="B6:C6"/>
    <mergeCell ref="F6:G6"/>
    <mergeCell ref="N6:P6"/>
    <mergeCell ref="N13:P13"/>
    <mergeCell ref="N14:P14"/>
    <mergeCell ref="N15:P15"/>
    <mergeCell ref="N22:P22"/>
  </mergeCells>
  <phoneticPr fontId="2"/>
  <pageMargins left="0.59055118110236227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showGridLines="0" zoomScaleNormal="100" workbookViewId="0">
      <selection activeCell="M3" sqref="M3:M4"/>
    </sheetView>
  </sheetViews>
  <sheetFormatPr defaultRowHeight="13.5" x14ac:dyDescent="0.15"/>
  <cols>
    <col min="1" max="1" width="1.625" style="7" customWidth="1"/>
    <col min="2" max="2" width="2.875" style="7" customWidth="1"/>
    <col min="3" max="3" width="22.625" style="7" customWidth="1"/>
    <col min="4" max="4" width="5.625" style="7" customWidth="1"/>
    <col min="5" max="5" width="12.625" style="7" customWidth="1"/>
    <col min="6" max="6" width="3.625" style="7" customWidth="1"/>
    <col min="7" max="7" width="5.625" style="7" customWidth="1"/>
    <col min="8" max="9" width="8.625" style="7" customWidth="1"/>
    <col min="10" max="10" width="9" style="7"/>
    <col min="11" max="11" width="12.625" style="7" customWidth="1"/>
    <col min="12" max="12" width="9" style="7"/>
    <col min="13" max="13" width="12.625" style="7" customWidth="1"/>
    <col min="14" max="14" width="6.625" style="7" customWidth="1"/>
    <col min="15" max="15" width="2.625" style="7" customWidth="1"/>
    <col min="16" max="16" width="10.625" style="7" customWidth="1"/>
    <col min="17" max="16384" width="9" style="7"/>
  </cols>
  <sheetData>
    <row r="2" spans="2:16" s="11" customFormat="1" ht="20.100000000000001" customHeight="1" x14ac:dyDescent="0.15">
      <c r="C2" s="12" t="s">
        <v>28</v>
      </c>
      <c r="L2" s="13"/>
      <c r="M2" s="14" t="s">
        <v>136</v>
      </c>
      <c r="N2" s="99"/>
      <c r="O2" s="100"/>
      <c r="P2" s="101"/>
    </row>
    <row r="3" spans="2:16" s="11" customFormat="1" ht="5.0999999999999996" customHeight="1" x14ac:dyDescent="0.15">
      <c r="L3" s="13"/>
      <c r="M3" s="87" t="s">
        <v>29</v>
      </c>
      <c r="N3" s="79"/>
      <c r="O3" s="80"/>
      <c r="P3" s="81"/>
    </row>
    <row r="4" spans="2:16" s="11" customFormat="1" ht="15" customHeight="1" x14ac:dyDescent="0.15">
      <c r="C4" s="102" t="s">
        <v>56</v>
      </c>
      <c r="D4" s="102"/>
      <c r="E4" s="102"/>
      <c r="L4" s="13"/>
      <c r="M4" s="88"/>
      <c r="N4" s="82"/>
      <c r="O4" s="83"/>
      <c r="P4" s="84"/>
    </row>
    <row r="5" spans="2:16" ht="5.0999999999999996" customHeight="1" x14ac:dyDescent="0.15">
      <c r="N5" s="34"/>
      <c r="O5" s="34"/>
    </row>
    <row r="6" spans="2:16" x14ac:dyDescent="0.15">
      <c r="B6" s="89" t="s">
        <v>31</v>
      </c>
      <c r="C6" s="78"/>
      <c r="D6" s="1" t="s">
        <v>32</v>
      </c>
      <c r="E6" s="1" t="s">
        <v>33</v>
      </c>
      <c r="F6" s="77" t="s">
        <v>34</v>
      </c>
      <c r="G6" s="78"/>
      <c r="H6" s="19" t="s">
        <v>35</v>
      </c>
      <c r="I6" s="20" t="s">
        <v>36</v>
      </c>
      <c r="J6" s="20" t="s">
        <v>37</v>
      </c>
      <c r="K6" s="21" t="s">
        <v>38</v>
      </c>
      <c r="L6" s="21" t="s">
        <v>39</v>
      </c>
      <c r="M6" s="20" t="s">
        <v>40</v>
      </c>
      <c r="N6" s="77" t="s">
        <v>41</v>
      </c>
      <c r="O6" s="85"/>
      <c r="P6" s="86"/>
    </row>
    <row r="7" spans="2:16" x14ac:dyDescent="0.15">
      <c r="B7" s="8"/>
      <c r="C7" s="2"/>
      <c r="D7" s="3"/>
      <c r="E7" s="4" t="s">
        <v>42</v>
      </c>
      <c r="F7" s="6"/>
      <c r="G7" s="5"/>
      <c r="H7" s="22"/>
      <c r="I7" s="23"/>
      <c r="J7" s="23" t="s">
        <v>43</v>
      </c>
      <c r="K7" s="24" t="s">
        <v>44</v>
      </c>
      <c r="L7" s="24" t="s">
        <v>45</v>
      </c>
      <c r="M7" s="23" t="s">
        <v>46</v>
      </c>
      <c r="N7" s="25"/>
      <c r="O7" s="25"/>
      <c r="P7" s="16"/>
    </row>
    <row r="8" spans="2:16" ht="21.95" customHeight="1" x14ac:dyDescent="0.15">
      <c r="B8" s="9">
        <v>1</v>
      </c>
      <c r="C8" s="67"/>
      <c r="D8" s="68"/>
      <c r="E8" s="69"/>
      <c r="F8" s="70"/>
      <c r="G8" s="71"/>
      <c r="H8" s="29" t="str">
        <f>IF(ISBLANK(E8)," ",IF(F8="h",35-G8,IF(F8="r",5-G8,98-G8)))</f>
        <v xml:space="preserve"> </v>
      </c>
      <c r="I8" s="72"/>
      <c r="J8" s="31" t="str">
        <f>IF(ISBLANK(E8)," ",IF(H8/I8&gt;0.9,0.1,ROUND(1-(H8/I8),2)))</f>
        <v xml:space="preserve"> </v>
      </c>
      <c r="K8" s="32" t="str">
        <f>IF(ISBLANK(E8),"  ",+E8*J8)</f>
        <v xml:space="preserve">  </v>
      </c>
      <c r="L8" s="73"/>
      <c r="M8" s="39" t="str">
        <f>IF(ISBLANK(E8)," ",+K8*L8)</f>
        <v xml:space="preserve"> </v>
      </c>
      <c r="N8" s="74"/>
      <c r="O8" s="75"/>
      <c r="P8" s="76"/>
    </row>
    <row r="9" spans="2:16" ht="21.95" customHeight="1" x14ac:dyDescent="0.15">
      <c r="B9" s="9">
        <f>+B8+1</f>
        <v>2</v>
      </c>
      <c r="C9" s="67"/>
      <c r="D9" s="68"/>
      <c r="E9" s="69"/>
      <c r="F9" s="70"/>
      <c r="G9" s="71"/>
      <c r="H9" s="29" t="str">
        <f t="shared" ref="H9:H22" si="0">IF(ISBLANK(E9)," ",IF(F9="h",35-G9,IF(F9="r",5-G9,98-G9)))</f>
        <v xml:space="preserve"> </v>
      </c>
      <c r="I9" s="72"/>
      <c r="J9" s="31" t="str">
        <f t="shared" ref="J9:J22" si="1">IF(ISBLANK(E9)," ",IF(H9/I9&gt;0.9,0.1,ROUND(1-(H9/I9),2)))</f>
        <v xml:space="preserve"> </v>
      </c>
      <c r="K9" s="32" t="str">
        <f t="shared" ref="K9:K22" si="2">IF(ISBLANK(E9),"  ",+E9*J9)</f>
        <v xml:space="preserve">  </v>
      </c>
      <c r="L9" s="73"/>
      <c r="M9" s="39" t="str">
        <f t="shared" ref="M9:M22" si="3">IF(ISBLANK(E9)," ",+K9*L9)</f>
        <v xml:space="preserve"> </v>
      </c>
      <c r="N9" s="74"/>
      <c r="O9" s="75"/>
      <c r="P9" s="76"/>
    </row>
    <row r="10" spans="2:16" ht="21.95" customHeight="1" x14ac:dyDescent="0.15">
      <c r="B10" s="9">
        <f t="shared" ref="B10:B22" si="4">+B9+1</f>
        <v>3</v>
      </c>
      <c r="C10" s="67"/>
      <c r="D10" s="68"/>
      <c r="E10" s="69"/>
      <c r="F10" s="70"/>
      <c r="G10" s="71"/>
      <c r="H10" s="29" t="str">
        <f t="shared" si="0"/>
        <v xml:space="preserve"> </v>
      </c>
      <c r="I10" s="72"/>
      <c r="J10" s="31" t="str">
        <f t="shared" si="1"/>
        <v xml:space="preserve"> </v>
      </c>
      <c r="K10" s="32" t="str">
        <f t="shared" si="2"/>
        <v xml:space="preserve">  </v>
      </c>
      <c r="L10" s="73"/>
      <c r="M10" s="39" t="str">
        <f t="shared" si="3"/>
        <v xml:space="preserve"> </v>
      </c>
      <c r="N10" s="74"/>
      <c r="O10" s="75"/>
      <c r="P10" s="76"/>
    </row>
    <row r="11" spans="2:16" ht="21.95" customHeight="1" x14ac:dyDescent="0.15">
      <c r="B11" s="9">
        <f t="shared" si="4"/>
        <v>4</v>
      </c>
      <c r="C11" s="67"/>
      <c r="D11" s="68"/>
      <c r="E11" s="69"/>
      <c r="F11" s="70"/>
      <c r="G11" s="71"/>
      <c r="H11" s="29" t="str">
        <f t="shared" si="0"/>
        <v xml:space="preserve"> </v>
      </c>
      <c r="I11" s="72"/>
      <c r="J11" s="31" t="str">
        <f t="shared" si="1"/>
        <v xml:space="preserve"> </v>
      </c>
      <c r="K11" s="32" t="str">
        <f t="shared" si="2"/>
        <v xml:space="preserve">  </v>
      </c>
      <c r="L11" s="73"/>
      <c r="M11" s="39" t="str">
        <f t="shared" si="3"/>
        <v xml:space="preserve"> </v>
      </c>
      <c r="N11" s="74"/>
      <c r="O11" s="75"/>
      <c r="P11" s="76"/>
    </row>
    <row r="12" spans="2:16" ht="21.95" customHeight="1" x14ac:dyDescent="0.15">
      <c r="B12" s="9">
        <f t="shared" si="4"/>
        <v>5</v>
      </c>
      <c r="C12" s="67"/>
      <c r="D12" s="68"/>
      <c r="E12" s="69"/>
      <c r="F12" s="70"/>
      <c r="G12" s="71"/>
      <c r="H12" s="29" t="str">
        <f t="shared" si="0"/>
        <v xml:space="preserve"> </v>
      </c>
      <c r="I12" s="72"/>
      <c r="J12" s="31" t="str">
        <f t="shared" si="1"/>
        <v xml:space="preserve"> </v>
      </c>
      <c r="K12" s="32" t="str">
        <f t="shared" si="2"/>
        <v xml:space="preserve">  </v>
      </c>
      <c r="L12" s="73"/>
      <c r="M12" s="39" t="str">
        <f t="shared" si="3"/>
        <v xml:space="preserve"> </v>
      </c>
      <c r="N12" s="74"/>
      <c r="O12" s="75"/>
      <c r="P12" s="76"/>
    </row>
    <row r="13" spans="2:16" ht="21.95" customHeight="1" x14ac:dyDescent="0.15">
      <c r="B13" s="9">
        <f t="shared" si="4"/>
        <v>6</v>
      </c>
      <c r="C13" s="67"/>
      <c r="D13" s="68"/>
      <c r="E13" s="69"/>
      <c r="F13" s="70"/>
      <c r="G13" s="71"/>
      <c r="H13" s="29" t="str">
        <f t="shared" si="0"/>
        <v xml:space="preserve"> </v>
      </c>
      <c r="I13" s="72"/>
      <c r="J13" s="31" t="str">
        <f t="shared" si="1"/>
        <v xml:space="preserve"> </v>
      </c>
      <c r="K13" s="32" t="str">
        <f t="shared" si="2"/>
        <v xml:space="preserve">  </v>
      </c>
      <c r="L13" s="73"/>
      <c r="M13" s="39" t="str">
        <f t="shared" si="3"/>
        <v xml:space="preserve"> </v>
      </c>
      <c r="N13" s="74"/>
      <c r="O13" s="75"/>
      <c r="P13" s="76"/>
    </row>
    <row r="14" spans="2:16" ht="21.95" customHeight="1" x14ac:dyDescent="0.15">
      <c r="B14" s="9">
        <f t="shared" si="4"/>
        <v>7</v>
      </c>
      <c r="C14" s="67"/>
      <c r="D14" s="68"/>
      <c r="E14" s="69"/>
      <c r="F14" s="70"/>
      <c r="G14" s="71"/>
      <c r="H14" s="29" t="str">
        <f t="shared" si="0"/>
        <v xml:space="preserve"> </v>
      </c>
      <c r="I14" s="72"/>
      <c r="J14" s="31" t="str">
        <f t="shared" si="1"/>
        <v xml:space="preserve"> </v>
      </c>
      <c r="K14" s="32" t="str">
        <f t="shared" si="2"/>
        <v xml:space="preserve">  </v>
      </c>
      <c r="L14" s="73"/>
      <c r="M14" s="39" t="str">
        <f t="shared" si="3"/>
        <v xml:space="preserve"> </v>
      </c>
      <c r="N14" s="74"/>
      <c r="O14" s="75"/>
      <c r="P14" s="76"/>
    </row>
    <row r="15" spans="2:16" ht="21.95" customHeight="1" x14ac:dyDescent="0.15">
      <c r="B15" s="9">
        <f t="shared" si="4"/>
        <v>8</v>
      </c>
      <c r="C15" s="67"/>
      <c r="D15" s="68"/>
      <c r="E15" s="69"/>
      <c r="F15" s="70"/>
      <c r="G15" s="71"/>
      <c r="H15" s="29" t="str">
        <f t="shared" si="0"/>
        <v xml:space="preserve"> </v>
      </c>
      <c r="I15" s="72"/>
      <c r="J15" s="31" t="str">
        <f t="shared" si="1"/>
        <v xml:space="preserve"> </v>
      </c>
      <c r="K15" s="32" t="str">
        <f t="shared" si="2"/>
        <v xml:space="preserve">  </v>
      </c>
      <c r="L15" s="73"/>
      <c r="M15" s="39" t="str">
        <f t="shared" si="3"/>
        <v xml:space="preserve"> </v>
      </c>
      <c r="N15" s="74"/>
      <c r="O15" s="75"/>
      <c r="P15" s="76"/>
    </row>
    <row r="16" spans="2:16" ht="21.95" customHeight="1" x14ac:dyDescent="0.15">
      <c r="B16" s="9">
        <f t="shared" si="4"/>
        <v>9</v>
      </c>
      <c r="C16" s="67"/>
      <c r="D16" s="68"/>
      <c r="E16" s="69"/>
      <c r="F16" s="70"/>
      <c r="G16" s="71"/>
      <c r="H16" s="29" t="str">
        <f t="shared" si="0"/>
        <v xml:space="preserve"> </v>
      </c>
      <c r="I16" s="72"/>
      <c r="J16" s="31" t="str">
        <f t="shared" si="1"/>
        <v xml:space="preserve"> </v>
      </c>
      <c r="K16" s="32" t="str">
        <f t="shared" si="2"/>
        <v xml:space="preserve">  </v>
      </c>
      <c r="L16" s="73"/>
      <c r="M16" s="39" t="str">
        <f t="shared" si="3"/>
        <v xml:space="preserve"> </v>
      </c>
      <c r="N16" s="74"/>
      <c r="O16" s="75"/>
      <c r="P16" s="76"/>
    </row>
    <row r="17" spans="1:16" ht="21.95" customHeight="1" x14ac:dyDescent="0.15">
      <c r="B17" s="9">
        <f t="shared" si="4"/>
        <v>10</v>
      </c>
      <c r="C17" s="67"/>
      <c r="D17" s="68"/>
      <c r="E17" s="69"/>
      <c r="F17" s="70"/>
      <c r="G17" s="71"/>
      <c r="H17" s="29" t="str">
        <f t="shared" si="0"/>
        <v xml:space="preserve"> </v>
      </c>
      <c r="I17" s="72"/>
      <c r="J17" s="31" t="str">
        <f t="shared" si="1"/>
        <v xml:space="preserve"> </v>
      </c>
      <c r="K17" s="32" t="str">
        <f t="shared" si="2"/>
        <v xml:space="preserve">  </v>
      </c>
      <c r="L17" s="73"/>
      <c r="M17" s="39" t="str">
        <f t="shared" si="3"/>
        <v xml:space="preserve"> </v>
      </c>
      <c r="N17" s="74"/>
      <c r="O17" s="75"/>
      <c r="P17" s="76"/>
    </row>
    <row r="18" spans="1:16" ht="21.95" customHeight="1" x14ac:dyDescent="0.15">
      <c r="B18" s="9">
        <f t="shared" si="4"/>
        <v>11</v>
      </c>
      <c r="C18" s="67"/>
      <c r="D18" s="68"/>
      <c r="E18" s="69"/>
      <c r="F18" s="70"/>
      <c r="G18" s="71"/>
      <c r="H18" s="29" t="str">
        <f t="shared" si="0"/>
        <v xml:space="preserve"> </v>
      </c>
      <c r="I18" s="72"/>
      <c r="J18" s="31" t="str">
        <f t="shared" si="1"/>
        <v xml:space="preserve"> </v>
      </c>
      <c r="K18" s="32" t="str">
        <f t="shared" si="2"/>
        <v xml:space="preserve">  </v>
      </c>
      <c r="L18" s="73"/>
      <c r="M18" s="39" t="str">
        <f t="shared" si="3"/>
        <v xml:space="preserve"> </v>
      </c>
      <c r="N18" s="74"/>
      <c r="O18" s="75"/>
      <c r="P18" s="76"/>
    </row>
    <row r="19" spans="1:16" ht="21.95" customHeight="1" x14ac:dyDescent="0.15">
      <c r="B19" s="9">
        <f t="shared" si="4"/>
        <v>12</v>
      </c>
      <c r="C19" s="67"/>
      <c r="D19" s="68"/>
      <c r="E19" s="69"/>
      <c r="F19" s="70"/>
      <c r="G19" s="71"/>
      <c r="H19" s="29" t="str">
        <f t="shared" si="0"/>
        <v xml:space="preserve"> </v>
      </c>
      <c r="I19" s="72"/>
      <c r="J19" s="31" t="str">
        <f t="shared" si="1"/>
        <v xml:space="preserve"> </v>
      </c>
      <c r="K19" s="32" t="str">
        <f t="shared" si="2"/>
        <v xml:space="preserve">  </v>
      </c>
      <c r="L19" s="73"/>
      <c r="M19" s="39" t="str">
        <f t="shared" si="3"/>
        <v xml:space="preserve"> </v>
      </c>
      <c r="N19" s="74"/>
      <c r="O19" s="75"/>
      <c r="P19" s="76"/>
    </row>
    <row r="20" spans="1:16" ht="21.95" customHeight="1" x14ac:dyDescent="0.15">
      <c r="B20" s="9">
        <f t="shared" si="4"/>
        <v>13</v>
      </c>
      <c r="C20" s="67"/>
      <c r="D20" s="68"/>
      <c r="E20" s="69"/>
      <c r="F20" s="70"/>
      <c r="G20" s="71"/>
      <c r="H20" s="29" t="str">
        <f t="shared" si="0"/>
        <v xml:space="preserve"> </v>
      </c>
      <c r="I20" s="72"/>
      <c r="J20" s="31" t="str">
        <f t="shared" si="1"/>
        <v xml:space="preserve"> </v>
      </c>
      <c r="K20" s="32" t="str">
        <f t="shared" si="2"/>
        <v xml:space="preserve">  </v>
      </c>
      <c r="L20" s="73"/>
      <c r="M20" s="39" t="str">
        <f t="shared" si="3"/>
        <v xml:space="preserve"> </v>
      </c>
      <c r="N20" s="74"/>
      <c r="O20" s="75"/>
      <c r="P20" s="76"/>
    </row>
    <row r="21" spans="1:16" ht="21.95" customHeight="1" x14ac:dyDescent="0.15">
      <c r="B21" s="9">
        <f t="shared" si="4"/>
        <v>14</v>
      </c>
      <c r="C21" s="67"/>
      <c r="D21" s="68"/>
      <c r="E21" s="69"/>
      <c r="F21" s="70"/>
      <c r="G21" s="71"/>
      <c r="H21" s="29" t="str">
        <f t="shared" si="0"/>
        <v xml:space="preserve"> </v>
      </c>
      <c r="I21" s="72"/>
      <c r="J21" s="31" t="str">
        <f t="shared" si="1"/>
        <v xml:space="preserve"> </v>
      </c>
      <c r="K21" s="32" t="str">
        <f t="shared" si="2"/>
        <v xml:space="preserve">  </v>
      </c>
      <c r="L21" s="73"/>
      <c r="M21" s="39" t="str">
        <f t="shared" si="3"/>
        <v xml:space="preserve"> </v>
      </c>
      <c r="N21" s="74"/>
      <c r="O21" s="75"/>
      <c r="P21" s="76"/>
    </row>
    <row r="22" spans="1:16" ht="21.95" customHeight="1" x14ac:dyDescent="0.15">
      <c r="B22" s="9">
        <f t="shared" si="4"/>
        <v>15</v>
      </c>
      <c r="C22" s="67"/>
      <c r="D22" s="68"/>
      <c r="E22" s="69"/>
      <c r="F22" s="70"/>
      <c r="G22" s="71"/>
      <c r="H22" s="29" t="str">
        <f t="shared" si="0"/>
        <v xml:space="preserve"> </v>
      </c>
      <c r="I22" s="72"/>
      <c r="J22" s="31" t="str">
        <f t="shared" si="1"/>
        <v xml:space="preserve"> </v>
      </c>
      <c r="K22" s="32" t="str">
        <f t="shared" si="2"/>
        <v xml:space="preserve">  </v>
      </c>
      <c r="L22" s="73"/>
      <c r="M22" s="39" t="str">
        <f t="shared" si="3"/>
        <v xml:space="preserve"> </v>
      </c>
      <c r="N22" s="74"/>
      <c r="O22" s="75"/>
      <c r="P22" s="76"/>
    </row>
    <row r="23" spans="1:16" ht="21.95" customHeight="1" x14ac:dyDescent="0.15">
      <c r="B23" s="90" t="s">
        <v>47</v>
      </c>
      <c r="C23" s="91"/>
      <c r="D23" s="92"/>
      <c r="E23" s="33" t="str">
        <f>IF(ISBLANK(E8)," ",SUM(E8:E22))</f>
        <v xml:space="preserve"> </v>
      </c>
      <c r="F23" s="93"/>
      <c r="G23" s="94"/>
      <c r="H23" s="94"/>
      <c r="I23" s="94"/>
      <c r="J23" s="95"/>
      <c r="K23" s="33" t="str">
        <f>IF(ISBLANK(E8)," ",SUM(K8:K22))</f>
        <v xml:space="preserve"> </v>
      </c>
      <c r="L23" s="37"/>
      <c r="M23" s="33" t="str">
        <f>IF(ISBLANK(E8)," ",SUM(M8:M22))</f>
        <v xml:space="preserve"> </v>
      </c>
      <c r="N23" s="96"/>
      <c r="O23" s="97"/>
      <c r="P23" s="98"/>
    </row>
    <row r="24" spans="1:16" ht="18.95" customHeight="1" x14ac:dyDescent="0.15">
      <c r="B24" s="13"/>
      <c r="C24" s="13"/>
      <c r="D24" s="13"/>
      <c r="E24" s="13"/>
      <c r="F24" s="13"/>
      <c r="G24" s="13"/>
      <c r="H24" s="13"/>
      <c r="I24" s="13"/>
      <c r="J24" s="13"/>
      <c r="K24" s="15" t="s">
        <v>57</v>
      </c>
      <c r="L24" s="15"/>
      <c r="M24" s="15" t="s">
        <v>58</v>
      </c>
      <c r="N24" s="15"/>
      <c r="O24" s="15"/>
      <c r="P24" s="13"/>
    </row>
    <row r="25" spans="1:16" ht="5.0999999999999996" customHeight="1" x14ac:dyDescent="0.15"/>
    <row r="26" spans="1:16" x14ac:dyDescent="0.15">
      <c r="A26" s="11"/>
      <c r="B26" s="11"/>
      <c r="C26" s="11" t="s">
        <v>50</v>
      </c>
    </row>
    <row r="27" spans="1:16" ht="5.0999999999999996" customHeight="1" x14ac:dyDescent="0.15">
      <c r="A27" s="11"/>
      <c r="B27" s="11"/>
      <c r="C27" s="11"/>
    </row>
    <row r="28" spans="1:16" ht="12" customHeight="1" x14ac:dyDescent="0.15">
      <c r="A28" s="11"/>
      <c r="B28" s="11"/>
      <c r="C28" s="17" t="s">
        <v>27</v>
      </c>
    </row>
    <row r="29" spans="1:16" ht="12" customHeight="1" x14ac:dyDescent="0.15">
      <c r="A29" s="11"/>
      <c r="B29" s="11"/>
      <c r="C29" s="17" t="s">
        <v>51</v>
      </c>
    </row>
    <row r="30" spans="1:16" ht="12" customHeight="1" x14ac:dyDescent="0.15">
      <c r="A30" s="11"/>
      <c r="B30" s="11"/>
      <c r="C30" s="17" t="s">
        <v>52</v>
      </c>
    </row>
    <row r="31" spans="1:16" ht="12" customHeight="1" x14ac:dyDescent="0.15">
      <c r="A31" s="11"/>
      <c r="B31" s="11"/>
      <c r="C31" s="17" t="s">
        <v>53</v>
      </c>
    </row>
    <row r="32" spans="1:16" ht="12" customHeight="1" x14ac:dyDescent="0.15">
      <c r="A32" s="11"/>
      <c r="B32" s="11"/>
      <c r="C32" s="17" t="s">
        <v>54</v>
      </c>
    </row>
    <row r="33" spans="1:3" ht="12" customHeight="1" x14ac:dyDescent="0.15">
      <c r="A33" s="11"/>
      <c r="B33" s="11"/>
      <c r="C33" s="17" t="s">
        <v>55</v>
      </c>
    </row>
    <row r="34" spans="1:3" x14ac:dyDescent="0.15">
      <c r="A34" s="11"/>
      <c r="B34" s="11"/>
      <c r="C34" s="11"/>
    </row>
    <row r="39" spans="1:3" ht="9.9499999999999993" customHeight="1" x14ac:dyDescent="0.15"/>
    <row r="40" spans="1:3" ht="12" customHeight="1" x14ac:dyDescent="0.15">
      <c r="C40" s="10"/>
    </row>
    <row r="41" spans="1:3" ht="12" customHeight="1" x14ac:dyDescent="0.15">
      <c r="C41" s="10"/>
    </row>
    <row r="42" spans="1:3" ht="12" customHeight="1" x14ac:dyDescent="0.15">
      <c r="C42" s="10"/>
    </row>
    <row r="43" spans="1:3" ht="12" customHeight="1" x14ac:dyDescent="0.15">
      <c r="C43" s="10"/>
    </row>
    <row r="46" spans="1:3" ht="9.9499999999999993" customHeight="1" x14ac:dyDescent="0.15"/>
    <row r="47" spans="1:3" ht="12" customHeight="1" x14ac:dyDescent="0.15">
      <c r="C47" s="10"/>
    </row>
    <row r="48" spans="1:3" ht="12" customHeight="1" x14ac:dyDescent="0.15">
      <c r="C48" s="10"/>
    </row>
    <row r="49" spans="3:3" ht="12" customHeight="1" x14ac:dyDescent="0.15">
      <c r="C49" s="10"/>
    </row>
    <row r="50" spans="3:3" ht="12" customHeight="1" x14ac:dyDescent="0.15">
      <c r="C50" s="10"/>
    </row>
    <row r="51" spans="3:3" ht="12" customHeight="1" x14ac:dyDescent="0.15">
      <c r="C51" s="10"/>
    </row>
  </sheetData>
  <sheetProtection password="EA99" sheet="1"/>
  <mergeCells count="25">
    <mergeCell ref="N2:P2"/>
    <mergeCell ref="N16:P16"/>
    <mergeCell ref="N17:P17"/>
    <mergeCell ref="N18:P18"/>
    <mergeCell ref="N19:P19"/>
    <mergeCell ref="N20:P20"/>
    <mergeCell ref="N10:P10"/>
    <mergeCell ref="N11:P11"/>
    <mergeCell ref="N12:P12"/>
    <mergeCell ref="N13:P13"/>
    <mergeCell ref="N14:P14"/>
    <mergeCell ref="N15:P15"/>
    <mergeCell ref="B23:D23"/>
    <mergeCell ref="F23:J23"/>
    <mergeCell ref="N22:P22"/>
    <mergeCell ref="N23:P23"/>
    <mergeCell ref="N21:P21"/>
    <mergeCell ref="N8:P8"/>
    <mergeCell ref="N9:P9"/>
    <mergeCell ref="M3:M4"/>
    <mergeCell ref="N3:P4"/>
    <mergeCell ref="B6:C6"/>
    <mergeCell ref="F6:G6"/>
    <mergeCell ref="N6:P6"/>
    <mergeCell ref="C4:E4"/>
  </mergeCells>
  <phoneticPr fontId="2"/>
  <pageMargins left="0.59055118110236227" right="0.59055118110236227" top="0.59055118110236227" bottom="0.39370078740157483" header="0.51181102362204722" footer="0.51181102362204722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2"/>
  <sheetViews>
    <sheetView showGridLines="0" zoomScaleNormal="100" workbookViewId="0">
      <selection activeCell="N3" sqref="N3:P4"/>
    </sheetView>
  </sheetViews>
  <sheetFormatPr defaultRowHeight="13.5" x14ac:dyDescent="0.15"/>
  <cols>
    <col min="1" max="1" width="1.625" style="7" customWidth="1"/>
    <col min="2" max="2" width="2.875" style="7" customWidth="1"/>
    <col min="3" max="3" width="22.625" style="7" customWidth="1"/>
    <col min="4" max="4" width="5.625" style="7" customWidth="1"/>
    <col min="5" max="5" width="12.625" style="7" customWidth="1"/>
    <col min="6" max="6" width="3.625" style="7" customWidth="1"/>
    <col min="7" max="7" width="5.625" style="7" customWidth="1"/>
    <col min="8" max="9" width="8.625" style="7" customWidth="1"/>
    <col min="10" max="10" width="9" style="7"/>
    <col min="11" max="11" width="12.625" style="7" customWidth="1"/>
    <col min="12" max="12" width="9" style="7"/>
    <col min="13" max="13" width="12.625" style="7" customWidth="1"/>
    <col min="14" max="14" width="6.625" style="7" customWidth="1"/>
    <col min="15" max="15" width="2.625" style="7" customWidth="1"/>
    <col min="16" max="16" width="10.625" style="7" customWidth="1"/>
    <col min="17" max="16384" width="9" style="7"/>
  </cols>
  <sheetData>
    <row r="2" spans="2:16" s="11" customFormat="1" ht="20.100000000000001" customHeight="1" x14ac:dyDescent="0.15">
      <c r="C2" s="12" t="s">
        <v>28</v>
      </c>
      <c r="L2" s="13"/>
      <c r="M2" s="14" t="s">
        <v>136</v>
      </c>
      <c r="N2" s="99"/>
      <c r="O2" s="100"/>
      <c r="P2" s="101"/>
    </row>
    <row r="3" spans="2:16" s="11" customFormat="1" ht="5.0999999999999996" customHeight="1" x14ac:dyDescent="0.15">
      <c r="L3" s="13"/>
      <c r="M3" s="87" t="s">
        <v>29</v>
      </c>
      <c r="N3" s="79"/>
      <c r="O3" s="80"/>
      <c r="P3" s="81"/>
    </row>
    <row r="4" spans="2:16" s="11" customFormat="1" ht="15" customHeight="1" x14ac:dyDescent="0.15">
      <c r="C4" s="102" t="s">
        <v>59</v>
      </c>
      <c r="D4" s="102"/>
      <c r="E4" s="102"/>
      <c r="L4" s="13"/>
      <c r="M4" s="88"/>
      <c r="N4" s="82"/>
      <c r="O4" s="83"/>
      <c r="P4" s="84"/>
    </row>
    <row r="5" spans="2:16" ht="5.0999999999999996" customHeight="1" x14ac:dyDescent="0.15">
      <c r="N5" s="34"/>
      <c r="O5" s="34"/>
    </row>
    <row r="6" spans="2:16" x14ac:dyDescent="0.15">
      <c r="B6" s="89" t="s">
        <v>31</v>
      </c>
      <c r="C6" s="78"/>
      <c r="D6" s="1" t="s">
        <v>32</v>
      </c>
      <c r="E6" s="1" t="s">
        <v>33</v>
      </c>
      <c r="F6" s="77" t="s">
        <v>34</v>
      </c>
      <c r="G6" s="78"/>
      <c r="H6" s="19" t="s">
        <v>35</v>
      </c>
      <c r="I6" s="20" t="s">
        <v>36</v>
      </c>
      <c r="J6" s="20" t="s">
        <v>37</v>
      </c>
      <c r="K6" s="21" t="s">
        <v>38</v>
      </c>
      <c r="L6" s="21" t="s">
        <v>39</v>
      </c>
      <c r="M6" s="20" t="s">
        <v>40</v>
      </c>
      <c r="N6" s="77" t="s">
        <v>41</v>
      </c>
      <c r="O6" s="85"/>
      <c r="P6" s="86"/>
    </row>
    <row r="7" spans="2:16" x14ac:dyDescent="0.15">
      <c r="B7" s="8"/>
      <c r="C7" s="2"/>
      <c r="D7" s="3"/>
      <c r="E7" s="4" t="s">
        <v>42</v>
      </c>
      <c r="F7" s="6"/>
      <c r="G7" s="5"/>
      <c r="H7" s="22"/>
      <c r="I7" s="23"/>
      <c r="J7" s="23" t="s">
        <v>43</v>
      </c>
      <c r="K7" s="24" t="s">
        <v>44</v>
      </c>
      <c r="L7" s="24" t="s">
        <v>45</v>
      </c>
      <c r="M7" s="23" t="s">
        <v>46</v>
      </c>
      <c r="N7" s="25"/>
      <c r="O7" s="25"/>
      <c r="P7" s="16"/>
    </row>
    <row r="8" spans="2:16" ht="23.1" customHeight="1" x14ac:dyDescent="0.15">
      <c r="B8" s="9">
        <v>1</v>
      </c>
      <c r="C8" s="67"/>
      <c r="D8" s="68"/>
      <c r="E8" s="69"/>
      <c r="F8" s="70"/>
      <c r="G8" s="71"/>
      <c r="H8" s="29" t="str">
        <f>IF(ISBLANK(E8)," ",IF(F8="h",35-G8,IF(F8="r",5-G8,98-G8)))</f>
        <v xml:space="preserve"> </v>
      </c>
      <c r="I8" s="72"/>
      <c r="J8" s="31" t="str">
        <f>IF(ISBLANK(E8)," ",IF(H8/I8&gt;0.9,0.1,ROUND(1-(H8/I8),2)))</f>
        <v xml:space="preserve"> </v>
      </c>
      <c r="K8" s="32" t="str">
        <f>IF(ISBLANK(E8),"  ",+E8*J8)</f>
        <v xml:space="preserve">  </v>
      </c>
      <c r="L8" s="73"/>
      <c r="M8" s="39" t="str">
        <f>IF(ISBLANK(E8)," ",+K8*L8)</f>
        <v xml:space="preserve"> </v>
      </c>
      <c r="N8" s="74"/>
      <c r="O8" s="75"/>
      <c r="P8" s="76"/>
    </row>
    <row r="9" spans="2:16" ht="23.1" customHeight="1" x14ac:dyDescent="0.15">
      <c r="B9" s="9">
        <f>+B8+1</f>
        <v>2</v>
      </c>
      <c r="C9" s="67"/>
      <c r="D9" s="68"/>
      <c r="E9" s="69"/>
      <c r="F9" s="70"/>
      <c r="G9" s="71"/>
      <c r="H9" s="29" t="str">
        <f t="shared" ref="H9:H22" si="0">IF(ISBLANK(E9)," ",IF(F9="h",35-G9,IF(F9="r",5-G9,98-G9)))</f>
        <v xml:space="preserve"> </v>
      </c>
      <c r="I9" s="72"/>
      <c r="J9" s="31" t="str">
        <f t="shared" ref="J9:J22" si="1">IF(ISBLANK(E9)," ",IF(H9/I9&gt;0.9,0.1,ROUND(1-(H9/I9),2)))</f>
        <v xml:space="preserve"> </v>
      </c>
      <c r="K9" s="32" t="str">
        <f t="shared" ref="K9:K22" si="2">IF(ISBLANK(E9),"  ",+E9*J9)</f>
        <v xml:space="preserve">  </v>
      </c>
      <c r="L9" s="73"/>
      <c r="M9" s="39" t="str">
        <f t="shared" ref="M9:M22" si="3">IF(ISBLANK(E9)," ",+K9*L9)</f>
        <v xml:space="preserve"> </v>
      </c>
      <c r="N9" s="74"/>
      <c r="O9" s="75"/>
      <c r="P9" s="76"/>
    </row>
    <row r="10" spans="2:16" ht="23.1" customHeight="1" x14ac:dyDescent="0.15">
      <c r="B10" s="9">
        <f t="shared" ref="B10:B22" si="4">+B9+1</f>
        <v>3</v>
      </c>
      <c r="C10" s="67"/>
      <c r="D10" s="68"/>
      <c r="E10" s="69"/>
      <c r="F10" s="70"/>
      <c r="G10" s="71"/>
      <c r="H10" s="29" t="str">
        <f t="shared" si="0"/>
        <v xml:space="preserve"> </v>
      </c>
      <c r="I10" s="72"/>
      <c r="J10" s="31" t="str">
        <f t="shared" si="1"/>
        <v xml:space="preserve"> </v>
      </c>
      <c r="K10" s="32" t="str">
        <f t="shared" si="2"/>
        <v xml:space="preserve">  </v>
      </c>
      <c r="L10" s="73"/>
      <c r="M10" s="39" t="str">
        <f t="shared" si="3"/>
        <v xml:space="preserve"> </v>
      </c>
      <c r="N10" s="74"/>
      <c r="O10" s="75"/>
      <c r="P10" s="76"/>
    </row>
    <row r="11" spans="2:16" ht="23.1" customHeight="1" x14ac:dyDescent="0.15">
      <c r="B11" s="9">
        <f t="shared" si="4"/>
        <v>4</v>
      </c>
      <c r="C11" s="67"/>
      <c r="D11" s="68"/>
      <c r="E11" s="69"/>
      <c r="F11" s="70"/>
      <c r="G11" s="71"/>
      <c r="H11" s="29" t="str">
        <f t="shared" si="0"/>
        <v xml:space="preserve"> </v>
      </c>
      <c r="I11" s="72"/>
      <c r="J11" s="31" t="str">
        <f t="shared" si="1"/>
        <v xml:space="preserve"> </v>
      </c>
      <c r="K11" s="32" t="str">
        <f t="shared" si="2"/>
        <v xml:space="preserve">  </v>
      </c>
      <c r="L11" s="73"/>
      <c r="M11" s="39" t="str">
        <f t="shared" si="3"/>
        <v xml:space="preserve"> </v>
      </c>
      <c r="N11" s="74"/>
      <c r="O11" s="75"/>
      <c r="P11" s="76"/>
    </row>
    <row r="12" spans="2:16" ht="23.1" customHeight="1" x14ac:dyDescent="0.15">
      <c r="B12" s="9">
        <f t="shared" si="4"/>
        <v>5</v>
      </c>
      <c r="C12" s="67"/>
      <c r="D12" s="68"/>
      <c r="E12" s="69"/>
      <c r="F12" s="70"/>
      <c r="G12" s="71"/>
      <c r="H12" s="29" t="str">
        <f t="shared" si="0"/>
        <v xml:space="preserve"> </v>
      </c>
      <c r="I12" s="72"/>
      <c r="J12" s="31" t="str">
        <f t="shared" si="1"/>
        <v xml:space="preserve"> </v>
      </c>
      <c r="K12" s="32" t="str">
        <f t="shared" si="2"/>
        <v xml:space="preserve">  </v>
      </c>
      <c r="L12" s="73"/>
      <c r="M12" s="39" t="str">
        <f t="shared" si="3"/>
        <v xml:space="preserve"> </v>
      </c>
      <c r="N12" s="74"/>
      <c r="O12" s="75"/>
      <c r="P12" s="76"/>
    </row>
    <row r="13" spans="2:16" ht="23.1" customHeight="1" x14ac:dyDescent="0.15">
      <c r="B13" s="9">
        <f t="shared" si="4"/>
        <v>6</v>
      </c>
      <c r="C13" s="67"/>
      <c r="D13" s="68"/>
      <c r="E13" s="69"/>
      <c r="F13" s="70"/>
      <c r="G13" s="71"/>
      <c r="H13" s="29" t="str">
        <f t="shared" si="0"/>
        <v xml:space="preserve"> </v>
      </c>
      <c r="I13" s="72"/>
      <c r="J13" s="31" t="str">
        <f t="shared" si="1"/>
        <v xml:space="preserve"> </v>
      </c>
      <c r="K13" s="32" t="str">
        <f t="shared" si="2"/>
        <v xml:space="preserve">  </v>
      </c>
      <c r="L13" s="73"/>
      <c r="M13" s="39" t="str">
        <f t="shared" si="3"/>
        <v xml:space="preserve"> </v>
      </c>
      <c r="N13" s="74"/>
      <c r="O13" s="75"/>
      <c r="P13" s="76"/>
    </row>
    <row r="14" spans="2:16" ht="23.1" customHeight="1" x14ac:dyDescent="0.15">
      <c r="B14" s="9">
        <f t="shared" si="4"/>
        <v>7</v>
      </c>
      <c r="C14" s="67"/>
      <c r="D14" s="68"/>
      <c r="E14" s="69"/>
      <c r="F14" s="70"/>
      <c r="G14" s="71"/>
      <c r="H14" s="29" t="str">
        <f t="shared" si="0"/>
        <v xml:space="preserve"> </v>
      </c>
      <c r="I14" s="72"/>
      <c r="J14" s="31" t="str">
        <f t="shared" si="1"/>
        <v xml:space="preserve"> </v>
      </c>
      <c r="K14" s="32" t="str">
        <f t="shared" si="2"/>
        <v xml:space="preserve">  </v>
      </c>
      <c r="L14" s="73"/>
      <c r="M14" s="39" t="str">
        <f t="shared" si="3"/>
        <v xml:space="preserve"> </v>
      </c>
      <c r="N14" s="74"/>
      <c r="O14" s="75"/>
      <c r="P14" s="76"/>
    </row>
    <row r="15" spans="2:16" ht="23.1" customHeight="1" x14ac:dyDescent="0.15">
      <c r="B15" s="9">
        <f t="shared" si="4"/>
        <v>8</v>
      </c>
      <c r="C15" s="67"/>
      <c r="D15" s="68"/>
      <c r="E15" s="69"/>
      <c r="F15" s="70"/>
      <c r="G15" s="71"/>
      <c r="H15" s="29" t="str">
        <f t="shared" si="0"/>
        <v xml:space="preserve"> </v>
      </c>
      <c r="I15" s="72"/>
      <c r="J15" s="31" t="str">
        <f t="shared" si="1"/>
        <v xml:space="preserve"> </v>
      </c>
      <c r="K15" s="32" t="str">
        <f t="shared" si="2"/>
        <v xml:space="preserve">  </v>
      </c>
      <c r="L15" s="73"/>
      <c r="M15" s="39" t="str">
        <f t="shared" si="3"/>
        <v xml:space="preserve"> </v>
      </c>
      <c r="N15" s="74"/>
      <c r="O15" s="75"/>
      <c r="P15" s="76"/>
    </row>
    <row r="16" spans="2:16" ht="23.1" customHeight="1" x14ac:dyDescent="0.15">
      <c r="B16" s="9">
        <f t="shared" si="4"/>
        <v>9</v>
      </c>
      <c r="C16" s="67"/>
      <c r="D16" s="68"/>
      <c r="E16" s="69"/>
      <c r="F16" s="70"/>
      <c r="G16" s="71"/>
      <c r="H16" s="29" t="str">
        <f t="shared" si="0"/>
        <v xml:space="preserve"> </v>
      </c>
      <c r="I16" s="72"/>
      <c r="J16" s="31" t="str">
        <f t="shared" si="1"/>
        <v xml:space="preserve"> </v>
      </c>
      <c r="K16" s="32" t="str">
        <f t="shared" si="2"/>
        <v xml:space="preserve">  </v>
      </c>
      <c r="L16" s="73"/>
      <c r="M16" s="39" t="str">
        <f t="shared" si="3"/>
        <v xml:space="preserve"> </v>
      </c>
      <c r="N16" s="74"/>
      <c r="O16" s="75"/>
      <c r="P16" s="76"/>
    </row>
    <row r="17" spans="1:16" ht="23.1" customHeight="1" x14ac:dyDescent="0.15">
      <c r="B17" s="9">
        <f t="shared" si="4"/>
        <v>10</v>
      </c>
      <c r="C17" s="67"/>
      <c r="D17" s="68"/>
      <c r="E17" s="69"/>
      <c r="F17" s="70"/>
      <c r="G17" s="71"/>
      <c r="H17" s="29" t="str">
        <f t="shared" si="0"/>
        <v xml:space="preserve"> </v>
      </c>
      <c r="I17" s="72"/>
      <c r="J17" s="31" t="str">
        <f t="shared" si="1"/>
        <v xml:space="preserve"> </v>
      </c>
      <c r="K17" s="32" t="str">
        <f t="shared" si="2"/>
        <v xml:space="preserve">  </v>
      </c>
      <c r="L17" s="73"/>
      <c r="M17" s="39" t="str">
        <f t="shared" si="3"/>
        <v xml:space="preserve"> </v>
      </c>
      <c r="N17" s="74"/>
      <c r="O17" s="75"/>
      <c r="P17" s="76"/>
    </row>
    <row r="18" spans="1:16" ht="23.1" customHeight="1" x14ac:dyDescent="0.15">
      <c r="B18" s="9">
        <f t="shared" si="4"/>
        <v>11</v>
      </c>
      <c r="C18" s="67"/>
      <c r="D18" s="68"/>
      <c r="E18" s="69"/>
      <c r="F18" s="70"/>
      <c r="G18" s="71"/>
      <c r="H18" s="29" t="str">
        <f t="shared" si="0"/>
        <v xml:space="preserve"> </v>
      </c>
      <c r="I18" s="72"/>
      <c r="J18" s="31" t="str">
        <f t="shared" si="1"/>
        <v xml:space="preserve"> </v>
      </c>
      <c r="K18" s="32" t="str">
        <f t="shared" si="2"/>
        <v xml:space="preserve">  </v>
      </c>
      <c r="L18" s="73"/>
      <c r="M18" s="39" t="str">
        <f t="shared" si="3"/>
        <v xml:space="preserve"> </v>
      </c>
      <c r="N18" s="74"/>
      <c r="O18" s="75"/>
      <c r="P18" s="76"/>
    </row>
    <row r="19" spans="1:16" ht="23.1" customHeight="1" x14ac:dyDescent="0.15">
      <c r="B19" s="9">
        <f t="shared" si="4"/>
        <v>12</v>
      </c>
      <c r="C19" s="67"/>
      <c r="D19" s="68"/>
      <c r="E19" s="69"/>
      <c r="F19" s="70"/>
      <c r="G19" s="71"/>
      <c r="H19" s="29" t="str">
        <f t="shared" si="0"/>
        <v xml:space="preserve"> </v>
      </c>
      <c r="I19" s="72"/>
      <c r="J19" s="31" t="str">
        <f t="shared" si="1"/>
        <v xml:space="preserve"> </v>
      </c>
      <c r="K19" s="32" t="str">
        <f t="shared" si="2"/>
        <v xml:space="preserve">  </v>
      </c>
      <c r="L19" s="73"/>
      <c r="M19" s="39" t="str">
        <f t="shared" si="3"/>
        <v xml:space="preserve"> </v>
      </c>
      <c r="N19" s="74"/>
      <c r="O19" s="75"/>
      <c r="P19" s="76"/>
    </row>
    <row r="20" spans="1:16" ht="23.1" customHeight="1" x14ac:dyDescent="0.15">
      <c r="B20" s="9">
        <f t="shared" si="4"/>
        <v>13</v>
      </c>
      <c r="C20" s="67"/>
      <c r="D20" s="68"/>
      <c r="E20" s="69"/>
      <c r="F20" s="70"/>
      <c r="G20" s="71"/>
      <c r="H20" s="29" t="str">
        <f t="shared" si="0"/>
        <v xml:space="preserve"> </v>
      </c>
      <c r="I20" s="72"/>
      <c r="J20" s="31" t="str">
        <f t="shared" si="1"/>
        <v xml:space="preserve"> </v>
      </c>
      <c r="K20" s="32" t="str">
        <f t="shared" si="2"/>
        <v xml:space="preserve">  </v>
      </c>
      <c r="L20" s="73"/>
      <c r="M20" s="39" t="str">
        <f t="shared" si="3"/>
        <v xml:space="preserve"> </v>
      </c>
      <c r="N20" s="74"/>
      <c r="O20" s="75"/>
      <c r="P20" s="76"/>
    </row>
    <row r="21" spans="1:16" ht="23.1" customHeight="1" x14ac:dyDescent="0.15">
      <c r="B21" s="9">
        <f t="shared" si="4"/>
        <v>14</v>
      </c>
      <c r="C21" s="67"/>
      <c r="D21" s="68"/>
      <c r="E21" s="69"/>
      <c r="F21" s="70"/>
      <c r="G21" s="71"/>
      <c r="H21" s="29" t="str">
        <f t="shared" si="0"/>
        <v xml:space="preserve"> </v>
      </c>
      <c r="I21" s="72"/>
      <c r="J21" s="31" t="str">
        <f t="shared" si="1"/>
        <v xml:space="preserve"> </v>
      </c>
      <c r="K21" s="32" t="str">
        <f t="shared" si="2"/>
        <v xml:space="preserve">  </v>
      </c>
      <c r="L21" s="73"/>
      <c r="M21" s="39" t="str">
        <f t="shared" si="3"/>
        <v xml:space="preserve"> </v>
      </c>
      <c r="N21" s="74"/>
      <c r="O21" s="75"/>
      <c r="P21" s="76"/>
    </row>
    <row r="22" spans="1:16" ht="23.1" customHeight="1" x14ac:dyDescent="0.15">
      <c r="B22" s="9">
        <f t="shared" si="4"/>
        <v>15</v>
      </c>
      <c r="C22" s="67"/>
      <c r="D22" s="68"/>
      <c r="E22" s="69"/>
      <c r="F22" s="70"/>
      <c r="G22" s="71"/>
      <c r="H22" s="29" t="str">
        <f t="shared" si="0"/>
        <v xml:space="preserve"> </v>
      </c>
      <c r="I22" s="72"/>
      <c r="J22" s="31" t="str">
        <f t="shared" si="1"/>
        <v xml:space="preserve"> </v>
      </c>
      <c r="K22" s="32" t="str">
        <f t="shared" si="2"/>
        <v xml:space="preserve">  </v>
      </c>
      <c r="L22" s="73"/>
      <c r="M22" s="39" t="str">
        <f t="shared" si="3"/>
        <v xml:space="preserve"> </v>
      </c>
      <c r="N22" s="74"/>
      <c r="O22" s="75"/>
      <c r="P22" s="76"/>
    </row>
    <row r="23" spans="1:16" ht="23.1" customHeight="1" x14ac:dyDescent="0.15">
      <c r="B23" s="90" t="s">
        <v>47</v>
      </c>
      <c r="C23" s="91"/>
      <c r="D23" s="92"/>
      <c r="E23" s="33" t="str">
        <f>IF(ISBLANK(E8)," ",SUM(E8:E22))</f>
        <v xml:space="preserve"> </v>
      </c>
      <c r="F23" s="93"/>
      <c r="G23" s="94"/>
      <c r="H23" s="94"/>
      <c r="I23" s="94"/>
      <c r="J23" s="95"/>
      <c r="K23" s="33" t="str">
        <f>IF(ISBLANK(E8)," ",SUM(K8:K22))</f>
        <v xml:space="preserve"> </v>
      </c>
      <c r="L23" s="37"/>
      <c r="M23" s="33" t="str">
        <f>IF(ISBLANK(E8)," ",SUM(M8:M22))</f>
        <v xml:space="preserve"> </v>
      </c>
      <c r="N23" s="96"/>
      <c r="O23" s="97"/>
      <c r="P23" s="98"/>
    </row>
    <row r="24" spans="1:16" ht="18.95" customHeight="1" x14ac:dyDescent="0.15">
      <c r="B24" s="13"/>
      <c r="C24" s="13"/>
      <c r="D24" s="13"/>
      <c r="E24" s="13"/>
      <c r="F24" s="13"/>
      <c r="G24" s="13"/>
      <c r="H24" s="13"/>
      <c r="I24" s="13"/>
      <c r="J24" s="13"/>
      <c r="K24" s="15" t="s">
        <v>60</v>
      </c>
      <c r="L24" s="15"/>
      <c r="M24" s="15" t="s">
        <v>61</v>
      </c>
      <c r="N24" s="15"/>
      <c r="O24" s="15"/>
      <c r="P24" s="13"/>
    </row>
    <row r="25" spans="1:16" ht="5.0999999999999996" customHeight="1" x14ac:dyDescent="0.15"/>
    <row r="26" spans="1:16" x14ac:dyDescent="0.15">
      <c r="A26" s="11"/>
      <c r="B26" s="11"/>
      <c r="C26" s="11" t="s">
        <v>50</v>
      </c>
    </row>
    <row r="27" spans="1:16" ht="5.0999999999999996" customHeight="1" x14ac:dyDescent="0.15">
      <c r="A27" s="11"/>
      <c r="B27" s="11"/>
      <c r="C27" s="11"/>
    </row>
    <row r="28" spans="1:16" ht="12" customHeight="1" x14ac:dyDescent="0.15">
      <c r="A28" s="11"/>
      <c r="B28" s="11"/>
      <c r="C28" s="17" t="s">
        <v>27</v>
      </c>
    </row>
    <row r="29" spans="1:16" ht="12" customHeight="1" x14ac:dyDescent="0.15">
      <c r="A29" s="11"/>
      <c r="B29" s="11"/>
      <c r="C29" s="17" t="s">
        <v>62</v>
      </c>
    </row>
    <row r="30" spans="1:16" ht="12" customHeight="1" x14ac:dyDescent="0.15">
      <c r="A30" s="11"/>
      <c r="B30" s="11"/>
      <c r="C30" s="17" t="s">
        <v>63</v>
      </c>
    </row>
    <row r="31" spans="1:16" ht="12" customHeight="1" x14ac:dyDescent="0.15">
      <c r="A31" s="11"/>
      <c r="B31" s="11"/>
      <c r="C31" s="17" t="s">
        <v>64</v>
      </c>
    </row>
    <row r="32" spans="1:16" ht="12" customHeight="1" x14ac:dyDescent="0.15">
      <c r="A32" s="11"/>
      <c r="B32" s="11"/>
      <c r="C32" s="17" t="s">
        <v>65</v>
      </c>
    </row>
    <row r="33" spans="1:3" ht="12" customHeight="1" x14ac:dyDescent="0.15">
      <c r="A33" s="11"/>
      <c r="B33" s="11"/>
      <c r="C33" s="17" t="s">
        <v>66</v>
      </c>
    </row>
    <row r="34" spans="1:3" ht="12" customHeight="1" x14ac:dyDescent="0.15">
      <c r="A34" s="11"/>
      <c r="B34" s="11"/>
      <c r="C34" s="17" t="s">
        <v>67</v>
      </c>
    </row>
    <row r="35" spans="1:3" x14ac:dyDescent="0.15">
      <c r="A35" s="11"/>
      <c r="B35" s="11"/>
      <c r="C35" s="11"/>
    </row>
    <row r="40" spans="1:3" ht="9.9499999999999993" customHeight="1" x14ac:dyDescent="0.15"/>
    <row r="41" spans="1:3" ht="12" customHeight="1" x14ac:dyDescent="0.15">
      <c r="C41" s="10"/>
    </row>
    <row r="42" spans="1:3" ht="12" customHeight="1" x14ac:dyDescent="0.15">
      <c r="C42" s="10"/>
    </row>
    <row r="43" spans="1:3" ht="12" customHeight="1" x14ac:dyDescent="0.15">
      <c r="C43" s="10"/>
    </row>
    <row r="44" spans="1:3" ht="12" customHeight="1" x14ac:dyDescent="0.15">
      <c r="C44" s="10"/>
    </row>
    <row r="47" spans="1:3" ht="9.9499999999999993" customHeight="1" x14ac:dyDescent="0.15"/>
    <row r="48" spans="1:3" ht="12" customHeight="1" x14ac:dyDescent="0.15">
      <c r="C48" s="10"/>
    </row>
    <row r="49" spans="3:3" ht="12" customHeight="1" x14ac:dyDescent="0.15">
      <c r="C49" s="10"/>
    </row>
    <row r="50" spans="3:3" ht="12" customHeight="1" x14ac:dyDescent="0.15">
      <c r="C50" s="10"/>
    </row>
    <row r="51" spans="3:3" ht="12" customHeight="1" x14ac:dyDescent="0.15">
      <c r="C51" s="10"/>
    </row>
    <row r="52" spans="3:3" ht="12" customHeight="1" x14ac:dyDescent="0.15">
      <c r="C52" s="10"/>
    </row>
  </sheetData>
  <sheetProtection password="EA99" sheet="1" selectLockedCells="1"/>
  <mergeCells count="25">
    <mergeCell ref="N21:P21"/>
    <mergeCell ref="N22:P22"/>
    <mergeCell ref="N23:P23"/>
    <mergeCell ref="N15:P15"/>
    <mergeCell ref="N16:P16"/>
    <mergeCell ref="N17:P17"/>
    <mergeCell ref="N18:P18"/>
    <mergeCell ref="N19:P19"/>
    <mergeCell ref="N20:P20"/>
    <mergeCell ref="N2:P2"/>
    <mergeCell ref="C4:E4"/>
    <mergeCell ref="N8:P8"/>
    <mergeCell ref="N9:P9"/>
    <mergeCell ref="N10:P10"/>
    <mergeCell ref="N11:P11"/>
    <mergeCell ref="B23:D23"/>
    <mergeCell ref="F23:J23"/>
    <mergeCell ref="M3:M4"/>
    <mergeCell ref="N3:P4"/>
    <mergeCell ref="B6:C6"/>
    <mergeCell ref="F6:G6"/>
    <mergeCell ref="N6:P6"/>
    <mergeCell ref="N12:P12"/>
    <mergeCell ref="N13:P13"/>
    <mergeCell ref="N14:P14"/>
  </mergeCells>
  <phoneticPr fontId="2"/>
  <pageMargins left="0.59055118110236227" right="0.59055118110236227" top="0.39370078740157483" bottom="0.39370078740157483" header="0.51181102362204722" footer="0.51181102362204722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"/>
  <sheetViews>
    <sheetView showGridLines="0" zoomScaleNormal="100" workbookViewId="0">
      <selection activeCell="M3" sqref="M3:M4"/>
    </sheetView>
  </sheetViews>
  <sheetFormatPr defaultRowHeight="13.5" x14ac:dyDescent="0.15"/>
  <cols>
    <col min="1" max="1" width="1.625" style="7" customWidth="1"/>
    <col min="2" max="2" width="2.875" style="7" customWidth="1"/>
    <col min="3" max="3" width="22.625" style="7" customWidth="1"/>
    <col min="4" max="4" width="5.625" style="7" customWidth="1"/>
    <col min="5" max="5" width="12.625" style="7" customWidth="1"/>
    <col min="6" max="6" width="3.625" style="7" customWidth="1"/>
    <col min="7" max="7" width="5.625" style="7" customWidth="1"/>
    <col min="8" max="9" width="8.625" style="7" customWidth="1"/>
    <col min="10" max="10" width="9" style="7"/>
    <col min="11" max="11" width="12.625" style="7" customWidth="1"/>
    <col min="12" max="12" width="9" style="7"/>
    <col min="13" max="13" width="12.625" style="7" customWidth="1"/>
    <col min="14" max="14" width="6.625" style="7" customWidth="1"/>
    <col min="15" max="15" width="2.625" style="7" customWidth="1"/>
    <col min="16" max="16" width="10.625" style="7" customWidth="1"/>
    <col min="17" max="16384" width="9" style="7"/>
  </cols>
  <sheetData>
    <row r="1" spans="2:16" ht="14.25" thickBot="1" x14ac:dyDescent="0.2"/>
    <row r="2" spans="2:16" s="11" customFormat="1" ht="20.100000000000001" customHeight="1" x14ac:dyDescent="0.15">
      <c r="C2" s="12" t="s">
        <v>28</v>
      </c>
      <c r="G2" s="109" t="s">
        <v>68</v>
      </c>
      <c r="H2" s="110"/>
      <c r="I2" s="110"/>
      <c r="J2" s="110"/>
      <c r="K2" s="111"/>
      <c r="L2" s="13"/>
      <c r="M2" s="14" t="s">
        <v>136</v>
      </c>
      <c r="N2" s="41">
        <v>999</v>
      </c>
      <c r="O2" s="42" t="s">
        <v>69</v>
      </c>
      <c r="P2" s="43">
        <v>1234</v>
      </c>
    </row>
    <row r="3" spans="2:16" s="11" customFormat="1" ht="5.0999999999999996" customHeight="1" x14ac:dyDescent="0.15">
      <c r="G3" s="112"/>
      <c r="H3" s="113"/>
      <c r="I3" s="113"/>
      <c r="J3" s="113"/>
      <c r="K3" s="114"/>
      <c r="L3" s="13"/>
      <c r="M3" s="87" t="s">
        <v>29</v>
      </c>
      <c r="N3" s="103" t="s">
        <v>70</v>
      </c>
      <c r="O3" s="104"/>
      <c r="P3" s="105"/>
    </row>
    <row r="4" spans="2:16" s="11" customFormat="1" ht="15" customHeight="1" thickBot="1" x14ac:dyDescent="0.2">
      <c r="C4" s="11" t="s">
        <v>71</v>
      </c>
      <c r="G4" s="115"/>
      <c r="H4" s="116"/>
      <c r="I4" s="116"/>
      <c r="J4" s="116"/>
      <c r="K4" s="117"/>
      <c r="L4" s="13"/>
      <c r="M4" s="88"/>
      <c r="N4" s="106"/>
      <c r="O4" s="107"/>
      <c r="P4" s="108"/>
    </row>
    <row r="5" spans="2:16" ht="5.0999999999999996" customHeight="1" x14ac:dyDescent="0.15">
      <c r="N5" s="34"/>
      <c r="O5" s="34"/>
    </row>
    <row r="6" spans="2:16" x14ac:dyDescent="0.15">
      <c r="B6" s="89" t="s">
        <v>31</v>
      </c>
      <c r="C6" s="78"/>
      <c r="D6" s="1" t="s">
        <v>32</v>
      </c>
      <c r="E6" s="1" t="s">
        <v>33</v>
      </c>
      <c r="F6" s="77" t="s">
        <v>34</v>
      </c>
      <c r="G6" s="78"/>
      <c r="H6" s="19" t="s">
        <v>35</v>
      </c>
      <c r="I6" s="20" t="s">
        <v>36</v>
      </c>
      <c r="J6" s="20" t="s">
        <v>37</v>
      </c>
      <c r="K6" s="21" t="s">
        <v>38</v>
      </c>
      <c r="L6" s="21" t="s">
        <v>39</v>
      </c>
      <c r="M6" s="20" t="s">
        <v>40</v>
      </c>
      <c r="N6" s="77" t="s">
        <v>41</v>
      </c>
      <c r="O6" s="85"/>
      <c r="P6" s="86"/>
    </row>
    <row r="7" spans="2:16" x14ac:dyDescent="0.15">
      <c r="B7" s="8"/>
      <c r="C7" s="2"/>
      <c r="D7" s="3"/>
      <c r="E7" s="4" t="s">
        <v>42</v>
      </c>
      <c r="F7" s="6"/>
      <c r="G7" s="5"/>
      <c r="H7" s="22"/>
      <c r="I7" s="23"/>
      <c r="J7" s="23" t="s">
        <v>43</v>
      </c>
      <c r="K7" s="24" t="s">
        <v>44</v>
      </c>
      <c r="L7" s="24" t="s">
        <v>45</v>
      </c>
      <c r="M7" s="23" t="s">
        <v>46</v>
      </c>
      <c r="N7" s="25"/>
      <c r="O7" s="25"/>
      <c r="P7" s="16"/>
    </row>
    <row r="8" spans="2:16" ht="23.1" customHeight="1" x14ac:dyDescent="0.15">
      <c r="B8" s="9">
        <v>1</v>
      </c>
      <c r="C8" s="44" t="s">
        <v>72</v>
      </c>
      <c r="D8" s="45">
        <v>2</v>
      </c>
      <c r="E8" s="26">
        <v>800000</v>
      </c>
      <c r="F8" s="27" t="s">
        <v>133</v>
      </c>
      <c r="G8" s="28">
        <v>20</v>
      </c>
      <c r="H8" s="29">
        <f>IF(ISBLANK(E8)," ",IF(F8="h",26-G8,89-G8))</f>
        <v>6</v>
      </c>
      <c r="I8" s="30">
        <v>8</v>
      </c>
      <c r="J8" s="31">
        <f t="shared" ref="J8:J22" si="0">IF(ISBLANK(E8)," ",IF(H8/I8&gt;0.9,0.1,ROUND(1-(H8/I8),2)))</f>
        <v>0.25</v>
      </c>
      <c r="K8" s="32">
        <f t="shared" ref="K8:K22" si="1">IF(ISBLANK(E8),"  ",+E8*J8)</f>
        <v>200000</v>
      </c>
      <c r="L8" s="36">
        <v>1</v>
      </c>
      <c r="M8" s="39">
        <f t="shared" ref="M8:M22" si="2">IF(ISBLANK(E8)," ",+K8*L8)</f>
        <v>200000</v>
      </c>
      <c r="N8" s="35"/>
      <c r="O8" s="35"/>
      <c r="P8" s="18"/>
    </row>
    <row r="9" spans="2:16" ht="23.1" customHeight="1" x14ac:dyDescent="0.15">
      <c r="B9" s="9">
        <f>+B8+1</f>
        <v>2</v>
      </c>
      <c r="C9" s="44" t="s">
        <v>73</v>
      </c>
      <c r="D9" s="45">
        <v>1</v>
      </c>
      <c r="E9" s="26">
        <v>500000</v>
      </c>
      <c r="F9" s="27" t="s">
        <v>74</v>
      </c>
      <c r="G9" s="28">
        <v>62</v>
      </c>
      <c r="H9" s="29">
        <f>IF(ISBLANK(E9)," ",IF(F9="h",26-G9,89-G9))</f>
        <v>27</v>
      </c>
      <c r="I9" s="30">
        <v>8</v>
      </c>
      <c r="J9" s="31">
        <f t="shared" si="0"/>
        <v>0.1</v>
      </c>
      <c r="K9" s="32">
        <f t="shared" si="1"/>
        <v>50000</v>
      </c>
      <c r="L9" s="36">
        <v>1</v>
      </c>
      <c r="M9" s="39">
        <f t="shared" si="2"/>
        <v>50000</v>
      </c>
      <c r="N9" s="35"/>
      <c r="O9" s="35"/>
      <c r="P9" s="18"/>
    </row>
    <row r="10" spans="2:16" ht="23.1" customHeight="1" x14ac:dyDescent="0.15">
      <c r="B10" s="9">
        <f t="shared" ref="B10:B22" si="3">+B9+1</f>
        <v>3</v>
      </c>
      <c r="C10" s="44" t="s">
        <v>75</v>
      </c>
      <c r="D10" s="45">
        <v>2</v>
      </c>
      <c r="E10" s="26">
        <v>240000</v>
      </c>
      <c r="F10" s="27" t="s">
        <v>133</v>
      </c>
      <c r="G10" s="28">
        <v>15</v>
      </c>
      <c r="H10" s="29">
        <f t="shared" ref="H10:H21" si="4">IF(ISBLANK(E10)," ",IF(F10="h",26-G10,89-G10))</f>
        <v>11</v>
      </c>
      <c r="I10" s="30">
        <v>8</v>
      </c>
      <c r="J10" s="31">
        <f t="shared" si="0"/>
        <v>0.1</v>
      </c>
      <c r="K10" s="32">
        <f t="shared" si="1"/>
        <v>24000</v>
      </c>
      <c r="L10" s="36">
        <v>1</v>
      </c>
      <c r="M10" s="39">
        <f t="shared" si="2"/>
        <v>24000</v>
      </c>
      <c r="N10" s="35"/>
      <c r="O10" s="35"/>
      <c r="P10" s="18"/>
    </row>
    <row r="11" spans="2:16" ht="23.1" customHeight="1" x14ac:dyDescent="0.15">
      <c r="B11" s="9">
        <f t="shared" si="3"/>
        <v>4</v>
      </c>
      <c r="C11" s="44" t="s">
        <v>76</v>
      </c>
      <c r="D11" s="45">
        <v>3</v>
      </c>
      <c r="E11" s="26">
        <v>360000</v>
      </c>
      <c r="F11" s="27" t="s">
        <v>134</v>
      </c>
      <c r="G11" s="28">
        <v>10</v>
      </c>
      <c r="H11" s="29">
        <f t="shared" si="4"/>
        <v>16</v>
      </c>
      <c r="I11" s="30">
        <v>8</v>
      </c>
      <c r="J11" s="31">
        <f t="shared" si="0"/>
        <v>0.1</v>
      </c>
      <c r="K11" s="32">
        <f t="shared" si="1"/>
        <v>36000</v>
      </c>
      <c r="L11" s="36">
        <v>1</v>
      </c>
      <c r="M11" s="39">
        <f t="shared" si="2"/>
        <v>36000</v>
      </c>
      <c r="N11" s="35"/>
      <c r="O11" s="35"/>
      <c r="P11" s="18"/>
    </row>
    <row r="12" spans="2:16" ht="23.1" customHeight="1" x14ac:dyDescent="0.15">
      <c r="B12" s="9">
        <f t="shared" si="3"/>
        <v>5</v>
      </c>
      <c r="C12" s="44" t="s">
        <v>78</v>
      </c>
      <c r="D12" s="45">
        <v>1</v>
      </c>
      <c r="E12" s="26">
        <v>70000</v>
      </c>
      <c r="F12" s="27" t="s">
        <v>79</v>
      </c>
      <c r="G12" s="28">
        <v>23</v>
      </c>
      <c r="H12" s="29">
        <f t="shared" si="4"/>
        <v>3</v>
      </c>
      <c r="I12" s="30">
        <v>15</v>
      </c>
      <c r="J12" s="31">
        <f t="shared" si="0"/>
        <v>0.8</v>
      </c>
      <c r="K12" s="32">
        <f t="shared" si="1"/>
        <v>56000</v>
      </c>
      <c r="L12" s="36">
        <v>1</v>
      </c>
      <c r="M12" s="39">
        <f t="shared" si="2"/>
        <v>56000</v>
      </c>
      <c r="N12" s="35"/>
      <c r="O12" s="35"/>
      <c r="P12" s="18"/>
    </row>
    <row r="13" spans="2:16" ht="23.1" customHeight="1" x14ac:dyDescent="0.15">
      <c r="B13" s="9">
        <f t="shared" si="3"/>
        <v>6</v>
      </c>
      <c r="C13" s="44" t="s">
        <v>80</v>
      </c>
      <c r="D13" s="45">
        <v>1</v>
      </c>
      <c r="E13" s="26">
        <v>15000</v>
      </c>
      <c r="F13" s="27" t="s">
        <v>79</v>
      </c>
      <c r="G13" s="28">
        <v>23</v>
      </c>
      <c r="H13" s="29">
        <f t="shared" si="4"/>
        <v>3</v>
      </c>
      <c r="I13" s="30">
        <v>15</v>
      </c>
      <c r="J13" s="31">
        <f t="shared" si="0"/>
        <v>0.8</v>
      </c>
      <c r="K13" s="32">
        <f t="shared" si="1"/>
        <v>12000</v>
      </c>
      <c r="L13" s="36">
        <v>1</v>
      </c>
      <c r="M13" s="39">
        <f t="shared" si="2"/>
        <v>12000</v>
      </c>
      <c r="N13" s="35"/>
      <c r="O13" s="35"/>
      <c r="P13" s="18"/>
    </row>
    <row r="14" spans="2:16" ht="23.1" customHeight="1" x14ac:dyDescent="0.15">
      <c r="B14" s="9">
        <f t="shared" si="3"/>
        <v>7</v>
      </c>
      <c r="C14" s="44" t="s">
        <v>81</v>
      </c>
      <c r="D14" s="45">
        <v>1</v>
      </c>
      <c r="E14" s="26">
        <v>60000</v>
      </c>
      <c r="F14" s="27" t="s">
        <v>77</v>
      </c>
      <c r="G14" s="28">
        <v>62</v>
      </c>
      <c r="H14" s="29">
        <f t="shared" si="4"/>
        <v>27</v>
      </c>
      <c r="I14" s="30">
        <v>8</v>
      </c>
      <c r="J14" s="31">
        <f t="shared" si="0"/>
        <v>0.1</v>
      </c>
      <c r="K14" s="32">
        <f t="shared" si="1"/>
        <v>6000</v>
      </c>
      <c r="L14" s="36">
        <v>1</v>
      </c>
      <c r="M14" s="39">
        <f t="shared" si="2"/>
        <v>6000</v>
      </c>
      <c r="N14" s="35"/>
      <c r="O14" s="35"/>
      <c r="P14" s="18"/>
    </row>
    <row r="15" spans="2:16" ht="23.1" customHeight="1" x14ac:dyDescent="0.15">
      <c r="B15" s="9">
        <f t="shared" si="3"/>
        <v>8</v>
      </c>
      <c r="C15" s="44" t="s">
        <v>82</v>
      </c>
      <c r="D15" s="45">
        <v>2</v>
      </c>
      <c r="E15" s="26">
        <v>80000</v>
      </c>
      <c r="F15" s="27" t="s">
        <v>83</v>
      </c>
      <c r="G15" s="28">
        <v>8</v>
      </c>
      <c r="H15" s="29">
        <f t="shared" si="4"/>
        <v>18</v>
      </c>
      <c r="I15" s="30">
        <v>5</v>
      </c>
      <c r="J15" s="31">
        <f t="shared" si="0"/>
        <v>0.1</v>
      </c>
      <c r="K15" s="32">
        <f t="shared" si="1"/>
        <v>8000</v>
      </c>
      <c r="L15" s="36">
        <v>0</v>
      </c>
      <c r="M15" s="39">
        <f t="shared" si="2"/>
        <v>0</v>
      </c>
      <c r="N15" s="35"/>
      <c r="O15" s="35"/>
      <c r="P15" s="18"/>
    </row>
    <row r="16" spans="2:16" ht="23.1" customHeight="1" x14ac:dyDescent="0.15">
      <c r="B16" s="9">
        <f t="shared" si="3"/>
        <v>9</v>
      </c>
      <c r="C16" s="44" t="s">
        <v>84</v>
      </c>
      <c r="D16" s="45">
        <v>1</v>
      </c>
      <c r="E16" s="26">
        <v>70000</v>
      </c>
      <c r="F16" s="27" t="s">
        <v>85</v>
      </c>
      <c r="G16" s="28">
        <v>15</v>
      </c>
      <c r="H16" s="29">
        <f t="shared" si="4"/>
        <v>11</v>
      </c>
      <c r="I16" s="30">
        <v>5</v>
      </c>
      <c r="J16" s="31">
        <f t="shared" si="0"/>
        <v>0.1</v>
      </c>
      <c r="K16" s="32">
        <f t="shared" si="1"/>
        <v>7000</v>
      </c>
      <c r="L16" s="36">
        <v>0</v>
      </c>
      <c r="M16" s="39">
        <f t="shared" si="2"/>
        <v>0</v>
      </c>
      <c r="N16" s="35"/>
      <c r="O16" s="35"/>
      <c r="P16" s="18"/>
    </row>
    <row r="17" spans="1:16" ht="23.1" customHeight="1" x14ac:dyDescent="0.15">
      <c r="B17" s="9">
        <f t="shared" si="3"/>
        <v>10</v>
      </c>
      <c r="C17" s="44" t="s">
        <v>86</v>
      </c>
      <c r="D17" s="45">
        <v>1</v>
      </c>
      <c r="E17" s="26">
        <v>20000</v>
      </c>
      <c r="F17" s="27" t="s">
        <v>87</v>
      </c>
      <c r="G17" s="28">
        <v>8</v>
      </c>
      <c r="H17" s="29">
        <f t="shared" si="4"/>
        <v>18</v>
      </c>
      <c r="I17" s="30">
        <v>8</v>
      </c>
      <c r="J17" s="31">
        <f t="shared" si="0"/>
        <v>0.1</v>
      </c>
      <c r="K17" s="32">
        <f t="shared" si="1"/>
        <v>2000</v>
      </c>
      <c r="L17" s="36">
        <v>0</v>
      </c>
      <c r="M17" s="39">
        <f t="shared" si="2"/>
        <v>0</v>
      </c>
      <c r="N17" s="35"/>
      <c r="O17" s="35"/>
      <c r="P17" s="18"/>
    </row>
    <row r="18" spans="1:16" ht="23.1" customHeight="1" x14ac:dyDescent="0.15">
      <c r="B18" s="9">
        <f t="shared" si="3"/>
        <v>11</v>
      </c>
      <c r="C18" s="44" t="s">
        <v>88</v>
      </c>
      <c r="D18" s="45">
        <v>1</v>
      </c>
      <c r="E18" s="26">
        <v>250000</v>
      </c>
      <c r="F18" s="27" t="s">
        <v>134</v>
      </c>
      <c r="G18" s="28">
        <v>24</v>
      </c>
      <c r="H18" s="29">
        <f t="shared" si="4"/>
        <v>2</v>
      </c>
      <c r="I18" s="30">
        <v>8</v>
      </c>
      <c r="J18" s="31">
        <f t="shared" si="0"/>
        <v>0.75</v>
      </c>
      <c r="K18" s="32">
        <f t="shared" si="1"/>
        <v>187500</v>
      </c>
      <c r="L18" s="36">
        <v>1</v>
      </c>
      <c r="M18" s="39">
        <f t="shared" si="2"/>
        <v>187500</v>
      </c>
      <c r="N18" s="35"/>
      <c r="O18" s="35"/>
      <c r="P18" s="18"/>
    </row>
    <row r="19" spans="1:16" ht="23.1" customHeight="1" x14ac:dyDescent="0.15">
      <c r="B19" s="9">
        <f t="shared" si="3"/>
        <v>12</v>
      </c>
      <c r="C19" s="44" t="s">
        <v>89</v>
      </c>
      <c r="D19" s="45">
        <v>1</v>
      </c>
      <c r="E19" s="26">
        <v>185000</v>
      </c>
      <c r="F19" s="27" t="s">
        <v>134</v>
      </c>
      <c r="G19" s="28">
        <v>24</v>
      </c>
      <c r="H19" s="29">
        <f t="shared" si="4"/>
        <v>2</v>
      </c>
      <c r="I19" s="30">
        <v>8</v>
      </c>
      <c r="J19" s="31">
        <f t="shared" si="0"/>
        <v>0.75</v>
      </c>
      <c r="K19" s="32">
        <f t="shared" si="1"/>
        <v>138750</v>
      </c>
      <c r="L19" s="36">
        <v>1</v>
      </c>
      <c r="M19" s="39">
        <f t="shared" si="2"/>
        <v>138750</v>
      </c>
      <c r="N19" s="35"/>
      <c r="O19" s="35"/>
      <c r="P19" s="18"/>
    </row>
    <row r="20" spans="1:16" ht="23.1" customHeight="1" x14ac:dyDescent="0.15">
      <c r="B20" s="9">
        <f t="shared" si="3"/>
        <v>13</v>
      </c>
      <c r="C20" s="44" t="s">
        <v>90</v>
      </c>
      <c r="D20" s="45">
        <v>1</v>
      </c>
      <c r="E20" s="26">
        <v>350000</v>
      </c>
      <c r="F20" s="27" t="s">
        <v>134</v>
      </c>
      <c r="G20" s="28">
        <v>13</v>
      </c>
      <c r="H20" s="29">
        <f t="shared" si="4"/>
        <v>13</v>
      </c>
      <c r="I20" s="30">
        <v>8</v>
      </c>
      <c r="J20" s="31">
        <f t="shared" si="0"/>
        <v>0.1</v>
      </c>
      <c r="K20" s="32">
        <f t="shared" si="1"/>
        <v>35000</v>
      </c>
      <c r="L20" s="36">
        <v>1</v>
      </c>
      <c r="M20" s="39">
        <f t="shared" si="2"/>
        <v>35000</v>
      </c>
      <c r="N20" s="35"/>
      <c r="O20" s="35"/>
      <c r="P20" s="18"/>
    </row>
    <row r="21" spans="1:16" ht="23.1" customHeight="1" x14ac:dyDescent="0.15">
      <c r="B21" s="9">
        <f t="shared" si="3"/>
        <v>14</v>
      </c>
      <c r="C21" s="44" t="s">
        <v>91</v>
      </c>
      <c r="D21" s="45">
        <v>1</v>
      </c>
      <c r="E21" s="26">
        <v>50000</v>
      </c>
      <c r="F21" s="27" t="s">
        <v>134</v>
      </c>
      <c r="G21" s="28">
        <v>24</v>
      </c>
      <c r="H21" s="29">
        <f t="shared" si="4"/>
        <v>2</v>
      </c>
      <c r="I21" s="30">
        <v>8</v>
      </c>
      <c r="J21" s="31">
        <f t="shared" si="0"/>
        <v>0.75</v>
      </c>
      <c r="K21" s="32">
        <f t="shared" si="1"/>
        <v>37500</v>
      </c>
      <c r="L21" s="36">
        <v>1</v>
      </c>
      <c r="M21" s="39">
        <f t="shared" si="2"/>
        <v>37500</v>
      </c>
      <c r="N21" s="35"/>
      <c r="O21" s="35"/>
      <c r="P21" s="18"/>
    </row>
    <row r="22" spans="1:16" ht="23.1" customHeight="1" x14ac:dyDescent="0.15">
      <c r="B22" s="9">
        <f t="shared" si="3"/>
        <v>15</v>
      </c>
      <c r="C22" s="44"/>
      <c r="D22" s="45"/>
      <c r="E22" s="26"/>
      <c r="F22" s="27"/>
      <c r="G22" s="28"/>
      <c r="H22" s="29" t="str">
        <f>IF(ISBLANK(E22)," ",IF(F22="h",16-G22,79-G22))</f>
        <v xml:space="preserve"> </v>
      </c>
      <c r="I22" s="30"/>
      <c r="J22" s="31" t="str">
        <f t="shared" si="0"/>
        <v xml:space="preserve"> </v>
      </c>
      <c r="K22" s="32" t="str">
        <f t="shared" si="1"/>
        <v xml:space="preserve">  </v>
      </c>
      <c r="L22" s="36"/>
      <c r="M22" s="39" t="str">
        <f t="shared" si="2"/>
        <v xml:space="preserve"> </v>
      </c>
      <c r="N22" s="35"/>
      <c r="O22" s="35"/>
      <c r="P22" s="18"/>
    </row>
    <row r="23" spans="1:16" ht="23.1" customHeight="1" x14ac:dyDescent="0.15">
      <c r="B23" s="90" t="s">
        <v>47</v>
      </c>
      <c r="C23" s="91"/>
      <c r="D23" s="92"/>
      <c r="E23" s="33">
        <f>SUM(E8:E22)</f>
        <v>3050000</v>
      </c>
      <c r="F23" s="93"/>
      <c r="G23" s="94"/>
      <c r="H23" s="94"/>
      <c r="I23" s="94"/>
      <c r="J23" s="95"/>
      <c r="K23" s="46">
        <f>SUM(K8:K22)</f>
        <v>799750</v>
      </c>
      <c r="L23" s="37"/>
      <c r="M23" s="46">
        <f>SUM(M8:M22)</f>
        <v>782750</v>
      </c>
      <c r="N23" s="38"/>
      <c r="O23" s="38"/>
      <c r="P23" s="40"/>
    </row>
    <row r="24" spans="1:16" ht="18.95" customHeight="1" x14ac:dyDescent="0.15">
      <c r="B24" s="13"/>
      <c r="C24" s="13"/>
      <c r="D24" s="13"/>
      <c r="E24" s="13"/>
      <c r="F24" s="13"/>
      <c r="G24" s="13"/>
      <c r="H24" s="13"/>
      <c r="I24" s="13"/>
      <c r="J24" s="13"/>
      <c r="K24" s="15" t="s">
        <v>92</v>
      </c>
      <c r="L24" s="15"/>
      <c r="M24" s="15" t="s">
        <v>93</v>
      </c>
      <c r="N24" s="15"/>
      <c r="O24" s="15"/>
      <c r="P24" s="13"/>
    </row>
    <row r="25" spans="1:16" ht="5.0999999999999996" customHeight="1" x14ac:dyDescent="0.15"/>
    <row r="26" spans="1:16" x14ac:dyDescent="0.15">
      <c r="A26" s="11"/>
      <c r="B26" s="11"/>
      <c r="C26" s="11" t="s">
        <v>50</v>
      </c>
    </row>
    <row r="27" spans="1:16" ht="5.0999999999999996" customHeight="1" x14ac:dyDescent="0.15">
      <c r="A27" s="11"/>
      <c r="B27" s="11"/>
      <c r="C27" s="11"/>
    </row>
    <row r="28" spans="1:16" ht="12" customHeight="1" x14ac:dyDescent="0.15">
      <c r="A28" s="11"/>
      <c r="B28" s="11"/>
      <c r="C28" s="17" t="s">
        <v>27</v>
      </c>
    </row>
    <row r="29" spans="1:16" ht="12" customHeight="1" x14ac:dyDescent="0.15">
      <c r="A29" s="11"/>
      <c r="B29" s="11"/>
      <c r="C29" s="17" t="s">
        <v>51</v>
      </c>
    </row>
    <row r="30" spans="1:16" ht="12" customHeight="1" x14ac:dyDescent="0.15">
      <c r="A30" s="11"/>
      <c r="B30" s="11"/>
      <c r="C30" s="17" t="s">
        <v>52</v>
      </c>
    </row>
    <row r="31" spans="1:16" ht="12" customHeight="1" x14ac:dyDescent="0.15">
      <c r="A31" s="11"/>
      <c r="B31" s="11"/>
      <c r="C31" s="17" t="s">
        <v>53</v>
      </c>
    </row>
    <row r="32" spans="1:16" ht="12" customHeight="1" x14ac:dyDescent="0.15">
      <c r="A32" s="11"/>
      <c r="B32" s="11"/>
      <c r="C32" s="17" t="s">
        <v>54</v>
      </c>
    </row>
    <row r="33" spans="1:3" ht="12" customHeight="1" x14ac:dyDescent="0.15">
      <c r="A33" s="11"/>
      <c r="B33" s="11"/>
      <c r="C33" s="17" t="s">
        <v>55</v>
      </c>
    </row>
    <row r="34" spans="1:3" x14ac:dyDescent="0.15">
      <c r="A34" s="11"/>
      <c r="B34" s="11"/>
      <c r="C34" s="11"/>
    </row>
    <row r="39" spans="1:3" ht="9.9499999999999993" customHeight="1" x14ac:dyDescent="0.15"/>
    <row r="40" spans="1:3" ht="12" customHeight="1" x14ac:dyDescent="0.15">
      <c r="C40" s="10"/>
    </row>
    <row r="41" spans="1:3" ht="12" customHeight="1" x14ac:dyDescent="0.15">
      <c r="C41" s="10"/>
    </row>
    <row r="42" spans="1:3" ht="12" customHeight="1" x14ac:dyDescent="0.15">
      <c r="C42" s="10"/>
    </row>
    <row r="43" spans="1:3" ht="12" customHeight="1" x14ac:dyDescent="0.15">
      <c r="C43" s="10"/>
    </row>
    <row r="46" spans="1:3" ht="9.9499999999999993" customHeight="1" x14ac:dyDescent="0.15"/>
    <row r="47" spans="1:3" ht="12" customHeight="1" x14ac:dyDescent="0.15">
      <c r="C47" s="10"/>
    </row>
    <row r="48" spans="1:3" ht="12" customHeight="1" x14ac:dyDescent="0.15">
      <c r="C48" s="10"/>
    </row>
    <row r="49" spans="3:3" ht="12" customHeight="1" x14ac:dyDescent="0.15">
      <c r="C49" s="10"/>
    </row>
    <row r="50" spans="3:3" ht="12" customHeight="1" x14ac:dyDescent="0.15">
      <c r="C50" s="10"/>
    </row>
    <row r="51" spans="3:3" ht="12" customHeight="1" x14ac:dyDescent="0.15">
      <c r="C51" s="10"/>
    </row>
  </sheetData>
  <sheetProtection password="EA99" sheet="1" selectLockedCells="1"/>
  <mergeCells count="8">
    <mergeCell ref="N3:P4"/>
    <mergeCell ref="B6:C6"/>
    <mergeCell ref="F6:G6"/>
    <mergeCell ref="N6:P6"/>
    <mergeCell ref="B23:D23"/>
    <mergeCell ref="F23:J23"/>
    <mergeCell ref="G2:K4"/>
    <mergeCell ref="M3:M4"/>
  </mergeCells>
  <phoneticPr fontId="2"/>
  <dataValidations count="1">
    <dataValidation imeMode="halfAlpha" allowBlank="1" showInputMessage="1" showErrorMessage="1" sqref="L8:L22 I8:I22"/>
  </dataValidations>
  <pageMargins left="0.59055118110236227" right="0.59055118110236227" top="0.59055118110236227" bottom="0.39370078740157483" header="0.51181102362204722" footer="0.51181102362204722"/>
  <pageSetup paperSize="9" orientation="landscape" verticalDpi="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8"/>
  <sheetViews>
    <sheetView showGridLines="0" tabSelected="1" zoomScaleNormal="100" workbookViewId="0">
      <selection activeCell="B2" sqref="B2"/>
    </sheetView>
  </sheetViews>
  <sheetFormatPr defaultRowHeight="13.5" x14ac:dyDescent="0.15"/>
  <cols>
    <col min="1" max="1" width="1.625" style="66" customWidth="1"/>
    <col min="2" max="2" width="6.625" style="66" customWidth="1"/>
    <col min="3" max="3" width="45.625" style="66" customWidth="1"/>
    <col min="4" max="4" width="6" style="66" customWidth="1"/>
    <col min="5" max="5" width="3.625" style="66" customWidth="1"/>
    <col min="6" max="6" width="70.625" style="66" customWidth="1"/>
    <col min="7" max="16384" width="9" style="66"/>
  </cols>
  <sheetData>
    <row r="1" spans="2:6" s="47" customFormat="1" ht="18" customHeight="1" x14ac:dyDescent="0.15"/>
    <row r="2" spans="2:6" s="47" customFormat="1" ht="24.95" customHeight="1" x14ac:dyDescent="0.15">
      <c r="B2" s="48" t="s">
        <v>94</v>
      </c>
    </row>
    <row r="3" spans="2:6" s="49" customFormat="1" ht="18" customHeight="1" x14ac:dyDescent="0.15"/>
    <row r="4" spans="2:6" s="49" customFormat="1" ht="18" customHeight="1" x14ac:dyDescent="0.15">
      <c r="B4" s="50" t="s">
        <v>95</v>
      </c>
      <c r="C4" s="51" t="s">
        <v>96</v>
      </c>
      <c r="D4" s="121" t="s">
        <v>36</v>
      </c>
      <c r="E4" s="122"/>
      <c r="F4" s="52" t="s">
        <v>97</v>
      </c>
    </row>
    <row r="5" spans="2:6" s="49" customFormat="1" ht="18" customHeight="1" x14ac:dyDescent="0.15">
      <c r="B5" s="118" t="s">
        <v>98</v>
      </c>
      <c r="C5" s="53" t="s">
        <v>99</v>
      </c>
      <c r="D5" s="54">
        <v>5</v>
      </c>
      <c r="E5" s="55" t="s">
        <v>100</v>
      </c>
      <c r="F5" s="56"/>
    </row>
    <row r="6" spans="2:6" s="49" customFormat="1" ht="18" customHeight="1" x14ac:dyDescent="0.15">
      <c r="B6" s="119"/>
      <c r="C6" s="53" t="s">
        <v>90</v>
      </c>
      <c r="D6" s="54">
        <v>8</v>
      </c>
      <c r="E6" s="55" t="s">
        <v>100</v>
      </c>
      <c r="F6" s="56"/>
    </row>
    <row r="7" spans="2:6" s="49" customFormat="1" ht="18" customHeight="1" x14ac:dyDescent="0.15">
      <c r="B7" s="119"/>
      <c r="C7" s="53" t="s">
        <v>101</v>
      </c>
      <c r="D7" s="54">
        <v>8</v>
      </c>
      <c r="E7" s="55" t="s">
        <v>100</v>
      </c>
      <c r="F7" s="56"/>
    </row>
    <row r="8" spans="2:6" s="49" customFormat="1" ht="18" customHeight="1" x14ac:dyDescent="0.15">
      <c r="B8" s="119"/>
      <c r="C8" s="53" t="s">
        <v>102</v>
      </c>
      <c r="D8" s="54">
        <v>15</v>
      </c>
      <c r="E8" s="55" t="s">
        <v>100</v>
      </c>
      <c r="F8" s="56" t="s">
        <v>103</v>
      </c>
    </row>
    <row r="9" spans="2:6" s="49" customFormat="1" ht="18" customHeight="1" x14ac:dyDescent="0.15">
      <c r="B9" s="123"/>
      <c r="C9" s="53" t="s">
        <v>104</v>
      </c>
      <c r="D9" s="54">
        <v>8</v>
      </c>
      <c r="E9" s="55" t="s">
        <v>100</v>
      </c>
      <c r="F9" s="56" t="s">
        <v>105</v>
      </c>
    </row>
    <row r="10" spans="2:6" s="49" customFormat="1" ht="18" customHeight="1" x14ac:dyDescent="0.15">
      <c r="B10" s="118" t="s">
        <v>106</v>
      </c>
      <c r="C10" s="53" t="s">
        <v>107</v>
      </c>
      <c r="D10" s="54">
        <v>6</v>
      </c>
      <c r="E10" s="55" t="s">
        <v>100</v>
      </c>
      <c r="F10" s="56" t="s">
        <v>108</v>
      </c>
    </row>
    <row r="11" spans="2:6" s="49" customFormat="1" ht="18" customHeight="1" x14ac:dyDescent="0.15">
      <c r="B11" s="119"/>
      <c r="C11" s="53" t="s">
        <v>109</v>
      </c>
      <c r="D11" s="54">
        <v>6</v>
      </c>
      <c r="E11" s="55" t="s">
        <v>100</v>
      </c>
      <c r="F11" s="56"/>
    </row>
    <row r="12" spans="2:6" s="49" customFormat="1" ht="18" customHeight="1" x14ac:dyDescent="0.15">
      <c r="B12" s="119"/>
      <c r="C12" s="53" t="s">
        <v>110</v>
      </c>
      <c r="D12" s="54">
        <v>5</v>
      </c>
      <c r="E12" s="55" t="s">
        <v>100</v>
      </c>
      <c r="F12" s="56" t="s">
        <v>111</v>
      </c>
    </row>
    <row r="13" spans="2:6" s="49" customFormat="1" ht="18" customHeight="1" x14ac:dyDescent="0.15">
      <c r="B13" s="119"/>
      <c r="C13" s="53" t="s">
        <v>112</v>
      </c>
      <c r="D13" s="54">
        <v>4</v>
      </c>
      <c r="E13" s="55" t="s">
        <v>100</v>
      </c>
      <c r="F13" s="56" t="s">
        <v>113</v>
      </c>
    </row>
    <row r="14" spans="2:6" s="49" customFormat="1" ht="18" customHeight="1" x14ac:dyDescent="0.15">
      <c r="B14" s="123"/>
      <c r="C14" s="53" t="s">
        <v>114</v>
      </c>
      <c r="D14" s="54">
        <v>6</v>
      </c>
      <c r="E14" s="55" t="s">
        <v>100</v>
      </c>
      <c r="F14" s="56" t="s">
        <v>115</v>
      </c>
    </row>
    <row r="15" spans="2:6" s="49" customFormat="1" ht="18" customHeight="1" x14ac:dyDescent="0.15">
      <c r="B15" s="57" t="s">
        <v>116</v>
      </c>
      <c r="C15" s="124" t="s">
        <v>117</v>
      </c>
      <c r="D15" s="126">
        <v>3</v>
      </c>
      <c r="E15" s="128" t="s">
        <v>100</v>
      </c>
      <c r="F15" s="58"/>
    </row>
    <row r="16" spans="2:6" s="49" customFormat="1" ht="18" customHeight="1" x14ac:dyDescent="0.15">
      <c r="B16" s="59" t="s">
        <v>118</v>
      </c>
      <c r="C16" s="125"/>
      <c r="D16" s="127"/>
      <c r="E16" s="129"/>
      <c r="F16" s="60"/>
    </row>
    <row r="17" spans="2:6" s="49" customFormat="1" ht="18" customHeight="1" x14ac:dyDescent="0.15">
      <c r="B17" s="118" t="s">
        <v>119</v>
      </c>
      <c r="C17" s="53" t="s">
        <v>120</v>
      </c>
      <c r="D17" s="54">
        <v>10</v>
      </c>
      <c r="E17" s="55" t="s">
        <v>100</v>
      </c>
      <c r="F17" s="56"/>
    </row>
    <row r="18" spans="2:6" s="49" customFormat="1" ht="18" customHeight="1" x14ac:dyDescent="0.15">
      <c r="B18" s="119"/>
      <c r="C18" s="53" t="s">
        <v>121</v>
      </c>
      <c r="D18" s="54">
        <v>6</v>
      </c>
      <c r="E18" s="55" t="s">
        <v>100</v>
      </c>
      <c r="F18" s="56"/>
    </row>
    <row r="19" spans="2:6" s="49" customFormat="1" ht="18" customHeight="1" x14ac:dyDescent="0.15">
      <c r="B19" s="119"/>
      <c r="C19" s="53" t="s">
        <v>122</v>
      </c>
      <c r="D19" s="54">
        <v>5</v>
      </c>
      <c r="E19" s="55" t="s">
        <v>100</v>
      </c>
      <c r="F19" s="56"/>
    </row>
    <row r="20" spans="2:6" s="49" customFormat="1" ht="18" customHeight="1" x14ac:dyDescent="0.15">
      <c r="B20" s="119"/>
      <c r="C20" s="53" t="s">
        <v>123</v>
      </c>
      <c r="D20" s="54">
        <v>5</v>
      </c>
      <c r="E20" s="55" t="s">
        <v>100</v>
      </c>
      <c r="F20" s="56"/>
    </row>
    <row r="21" spans="2:6" s="49" customFormat="1" ht="18" customHeight="1" x14ac:dyDescent="0.15">
      <c r="B21" s="119"/>
      <c r="C21" s="53" t="s">
        <v>124</v>
      </c>
      <c r="D21" s="54">
        <v>6</v>
      </c>
      <c r="E21" s="55" t="s">
        <v>100</v>
      </c>
      <c r="F21" s="56"/>
    </row>
    <row r="22" spans="2:6" s="49" customFormat="1" ht="18" customHeight="1" x14ac:dyDescent="0.15">
      <c r="B22" s="119"/>
      <c r="C22" s="53" t="s">
        <v>125</v>
      </c>
      <c r="D22" s="54">
        <v>5</v>
      </c>
      <c r="E22" s="55" t="s">
        <v>100</v>
      </c>
      <c r="F22" s="56" t="s">
        <v>126</v>
      </c>
    </row>
    <row r="23" spans="2:6" s="49" customFormat="1" ht="18" customHeight="1" x14ac:dyDescent="0.15">
      <c r="B23" s="119"/>
      <c r="C23" s="53" t="s">
        <v>127</v>
      </c>
      <c r="D23" s="54">
        <v>10</v>
      </c>
      <c r="E23" s="55" t="s">
        <v>100</v>
      </c>
      <c r="F23" s="56"/>
    </row>
    <row r="24" spans="2:6" s="49" customFormat="1" ht="18" customHeight="1" x14ac:dyDescent="0.15">
      <c r="B24" s="119"/>
      <c r="C24" s="53" t="s">
        <v>128</v>
      </c>
      <c r="D24" s="54">
        <v>15</v>
      </c>
      <c r="E24" s="55" t="s">
        <v>100</v>
      </c>
      <c r="F24" s="56"/>
    </row>
    <row r="25" spans="2:6" s="49" customFormat="1" ht="18" customHeight="1" x14ac:dyDescent="0.15">
      <c r="B25" s="119"/>
      <c r="C25" s="53" t="s">
        <v>129</v>
      </c>
      <c r="D25" s="54">
        <v>8</v>
      </c>
      <c r="E25" s="55" t="s">
        <v>100</v>
      </c>
      <c r="F25" s="56"/>
    </row>
    <row r="26" spans="2:6" s="49" customFormat="1" ht="18" customHeight="1" x14ac:dyDescent="0.15">
      <c r="B26" s="119"/>
      <c r="C26" s="53" t="s">
        <v>130</v>
      </c>
      <c r="D26" s="54">
        <v>2</v>
      </c>
      <c r="E26" s="55" t="s">
        <v>100</v>
      </c>
      <c r="F26" s="56"/>
    </row>
    <row r="27" spans="2:6" s="49" customFormat="1" ht="18" customHeight="1" x14ac:dyDescent="0.15">
      <c r="B27" s="120"/>
      <c r="C27" s="61" t="s">
        <v>131</v>
      </c>
      <c r="D27" s="62">
        <v>4</v>
      </c>
      <c r="E27" s="63" t="s">
        <v>100</v>
      </c>
      <c r="F27" s="64" t="s">
        <v>132</v>
      </c>
    </row>
    <row r="28" spans="2:6" s="65" customFormat="1" ht="14.25" x14ac:dyDescent="0.15"/>
  </sheetData>
  <sheetProtection password="EA99" sheet="1" selectLockedCells="1"/>
  <mergeCells count="7">
    <mergeCell ref="B17:B27"/>
    <mergeCell ref="D4:E4"/>
    <mergeCell ref="B5:B9"/>
    <mergeCell ref="B10:B14"/>
    <mergeCell ref="C15:C16"/>
    <mergeCell ref="D15:D16"/>
    <mergeCell ref="E15:E16"/>
  </mergeCells>
  <phoneticPr fontId="2"/>
  <pageMargins left="0.59055118110236227" right="0.59055118110236227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家具</vt:lpstr>
      <vt:lpstr>電気製品</vt:lpstr>
      <vt:lpstr>寝具・衣類</vt:lpstr>
      <vt:lpstr>その他</vt:lpstr>
      <vt:lpstr>記入例</vt:lpstr>
      <vt:lpstr>耐用年数参考資料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有田 優里</cp:lastModifiedBy>
  <cp:lastPrinted>2011-06-28T06:01:08Z</cp:lastPrinted>
  <dcterms:created xsi:type="dcterms:W3CDTF">2004-07-20T06:57:51Z</dcterms:created>
  <dcterms:modified xsi:type="dcterms:W3CDTF">2025-07-18T00:51:41Z</dcterms:modified>
</cp:coreProperties>
</file>