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福井県\【新】担当者会議資料\担当者会議資料（７年度）\様式（ＨＰ用） - コピー\10_貸付関係\"/>
    </mc:Choice>
  </mc:AlternateContent>
  <xr:revisionPtr revIDLastSave="0" documentId="13_ncr:1_{15CA2BCD-2D04-4ED0-9F1F-77BA6D997529}" xr6:coauthVersionLast="47" xr6:coauthVersionMax="47" xr10:uidLastSave="{00000000-0000-0000-0000-000000000000}"/>
  <bookViews>
    <workbookView xWindow="-120" yWindow="-120" windowWidth="29040" windowHeight="17520" xr2:uid="{00000000-000D-0000-FFFF-FFFF01000000}"/>
  </bookViews>
  <sheets>
    <sheet name="貸付金償還明細表" sheetId="5" r:id="rId1"/>
    <sheet name="貸付金償還明細表 (記入例)" sheetId="7" r:id="rId2"/>
  </sheets>
  <definedNames>
    <definedName name="_xlnm.Print_Area" localSheetId="0">貸付金償還明細表!$A$1:$T$28</definedName>
    <definedName name="_xlnm.Print_Area" localSheetId="1">'貸付金償還明細表 (記入例)'!$A$1:$O$28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7" l="1"/>
  <c r="I26" i="7" s="1"/>
  <c r="J26" i="7" s="1"/>
  <c r="G25" i="7"/>
  <c r="F5" i="7"/>
  <c r="K21" i="7"/>
  <c r="J28" i="7"/>
  <c r="I28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M21" i="7"/>
  <c r="I28" i="5"/>
  <c r="J27" i="5"/>
  <c r="J26" i="5"/>
  <c r="J28" i="5"/>
  <c r="J25" i="5"/>
  <c r="G25" i="5"/>
  <c r="F20" i="5"/>
  <c r="G21" i="5"/>
  <c r="F5" i="5"/>
  <c r="I25" i="5"/>
  <c r="M21" i="5"/>
  <c r="K21" i="5"/>
  <c r="I21" i="5"/>
  <c r="I26" i="5"/>
  <c r="F8" i="5"/>
  <c r="F19" i="5"/>
  <c r="F18" i="5"/>
  <c r="F17" i="5"/>
  <c r="F16" i="5"/>
  <c r="F15" i="5"/>
  <c r="F14" i="5"/>
  <c r="F13" i="5"/>
  <c r="F12" i="5"/>
  <c r="F11" i="5"/>
  <c r="F10" i="5"/>
  <c r="F9" i="5"/>
  <c r="F6" i="5"/>
  <c r="F7" i="5"/>
  <c r="I27" i="5"/>
  <c r="G21" i="7" l="1"/>
  <c r="I25" i="7" s="1"/>
  <c r="J25" i="7" s="1"/>
  <c r="I27" i="7"/>
  <c r="J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4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自動計算</t>
        </r>
      </text>
    </comment>
    <comment ref="G25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>自動計算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<sst xmlns="http://schemas.openxmlformats.org/spreadsheetml/2006/main" count="229" uniqueCount="53">
  <si>
    <t>組合員氏名</t>
    <rPh sb="0" eb="3">
      <t>クミアイイン</t>
    </rPh>
    <rPh sb="3" eb="5">
      <t>シメイ</t>
    </rPh>
    <phoneticPr fontId="2"/>
  </si>
  <si>
    <t>貸付番号</t>
    <rPh sb="0" eb="2">
      <t>カシツケ</t>
    </rPh>
    <rPh sb="2" eb="4">
      <t>バンゴウ</t>
    </rPh>
    <phoneticPr fontId="2"/>
  </si>
  <si>
    <t>貸付種類</t>
    <rPh sb="0" eb="2">
      <t>カシツケ</t>
    </rPh>
    <rPh sb="2" eb="4">
      <t>シュルイ</t>
    </rPh>
    <phoneticPr fontId="2"/>
  </si>
  <si>
    <t>元本</t>
    <rPh sb="0" eb="2">
      <t>ガンポン</t>
    </rPh>
    <phoneticPr fontId="2"/>
  </si>
  <si>
    <t>利息</t>
    <rPh sb="0" eb="2">
      <t>リソク</t>
    </rPh>
    <phoneticPr fontId="2"/>
  </si>
  <si>
    <t>一部負担金</t>
    <rPh sb="0" eb="2">
      <t>イチブ</t>
    </rPh>
    <rPh sb="2" eb="5">
      <t>フタンキン</t>
    </rPh>
    <phoneticPr fontId="2"/>
  </si>
  <si>
    <t>異動事由</t>
    <rPh sb="0" eb="2">
      <t>イドウ</t>
    </rPh>
    <rPh sb="2" eb="4">
      <t>ジユウ</t>
    </rPh>
    <phoneticPr fontId="2"/>
  </si>
  <si>
    <t>合　　　　　計</t>
    <rPh sb="0" eb="1">
      <t>ゴウ</t>
    </rPh>
    <rPh sb="6" eb="7">
      <t>ケイ</t>
    </rPh>
    <phoneticPr fontId="2"/>
  </si>
  <si>
    <t>　　　</t>
    <phoneticPr fontId="2"/>
  </si>
  <si>
    <t>内訳</t>
    <rPh sb="0" eb="2">
      <t>ウチワケ</t>
    </rPh>
    <phoneticPr fontId="2"/>
  </si>
  <si>
    <t>Ａ</t>
    <phoneticPr fontId="2"/>
  </si>
  <si>
    <t>Ｂ</t>
    <phoneticPr fontId="2"/>
  </si>
  <si>
    <t>Ｃ</t>
    <phoneticPr fontId="2"/>
  </si>
  <si>
    <t>振込金額</t>
  </si>
  <si>
    <t>合計額</t>
    <rPh sb="0" eb="2">
      <t>ゴウケイ</t>
    </rPh>
    <rPh sb="2" eb="3">
      <t>ガク</t>
    </rPh>
    <phoneticPr fontId="2"/>
  </si>
  <si>
    <t xml:space="preserve">（①－②）
</t>
    <phoneticPr fontId="2"/>
  </si>
  <si>
    <t>②</t>
  </si>
  <si>
    <t>①</t>
  </si>
  <si>
    <t>翌月償還予定
（振込書の金額）</t>
    <phoneticPr fontId="2"/>
  </si>
  <si>
    <t>Ｄ</t>
    <phoneticPr fontId="2"/>
  </si>
  <si>
    <t>繰上償還等の
合計額</t>
    <phoneticPr fontId="2"/>
  </si>
  <si>
    <t>元　本</t>
    <rPh sb="0" eb="1">
      <t>モト</t>
    </rPh>
    <rPh sb="2" eb="3">
      <t>ホン</t>
    </rPh>
    <phoneticPr fontId="2"/>
  </si>
  <si>
    <t>利　息</t>
    <rPh sb="0" eb="1">
      <t>リ</t>
    </rPh>
    <rPh sb="2" eb="3">
      <t>イキ</t>
    </rPh>
    <phoneticPr fontId="2"/>
  </si>
  <si>
    <t>月分　貸付金償還異動明細表（退職・繰上償還・転出・転入）</t>
    <rPh sb="3" eb="5">
      <t>カシツケ</t>
    </rPh>
    <rPh sb="5" eb="6">
      <t>キン</t>
    </rPh>
    <rPh sb="6" eb="8">
      <t>ショウカン</t>
    </rPh>
    <rPh sb="8" eb="10">
      <t>イドウ</t>
    </rPh>
    <rPh sb="14" eb="16">
      <t>タイショク</t>
    </rPh>
    <rPh sb="17" eb="19">
      <t>クリアゲ</t>
    </rPh>
    <rPh sb="19" eb="21">
      <t>ショウカン</t>
    </rPh>
    <rPh sb="22" eb="24">
      <t>テンシュツ</t>
    </rPh>
    <rPh sb="25" eb="27">
      <t>テンニュウ</t>
    </rPh>
    <phoneticPr fontId="2"/>
  </si>
  <si>
    <t>所属所名</t>
  </si>
  <si>
    <t>貸　付</t>
    <rPh sb="0" eb="1">
      <t>カシ</t>
    </rPh>
    <rPh sb="2" eb="3">
      <t>ヅケ</t>
    </rPh>
    <phoneticPr fontId="2"/>
  </si>
  <si>
    <t>合　計</t>
    <rPh sb="0" eb="1">
      <t>ゴウ</t>
    </rPh>
    <rPh sb="2" eb="3">
      <t>ケイ</t>
    </rPh>
    <phoneticPr fontId="2"/>
  </si>
  <si>
    <t>記号番号</t>
    <rPh sb="0" eb="2">
      <t>キゴウ</t>
    </rPh>
    <rPh sb="2" eb="4">
      <t>バンゴウ</t>
    </rPh>
    <phoneticPr fontId="2"/>
  </si>
  <si>
    <t>□</t>
  </si>
  <si>
    <t>□</t>
    <phoneticPr fontId="2"/>
  </si>
  <si>
    <t>退　　職</t>
    <phoneticPr fontId="2"/>
  </si>
  <si>
    <t>繰上償還</t>
    <rPh sb="0" eb="2">
      <t>クリアゲ</t>
    </rPh>
    <rPh sb="2" eb="4">
      <t>ショウカン</t>
    </rPh>
    <phoneticPr fontId="2"/>
  </si>
  <si>
    <t>転　　出</t>
    <rPh sb="0" eb="1">
      <t>テン</t>
    </rPh>
    <rPh sb="3" eb="4">
      <t>デ</t>
    </rPh>
    <phoneticPr fontId="2"/>
  </si>
  <si>
    <t>転　　入</t>
    <rPh sb="0" eb="1">
      <t>テン</t>
    </rPh>
    <rPh sb="3" eb="4">
      <t>ニュウ</t>
    </rPh>
    <phoneticPr fontId="2"/>
  </si>
  <si>
    <t>（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</si>
  <si>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</si>
  <si>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</si>
  <si>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日）</t>
    <rPh sb="0" eb="1">
      <t>ニチ</t>
    </rPh>
    <phoneticPr fontId="2"/>
  </si>
  <si>
    <t>へ）</t>
    <phoneticPr fontId="2"/>
  </si>
  <si>
    <t>から）</t>
    <phoneticPr fontId="2"/>
  </si>
  <si>
    <t>報告日</t>
    <phoneticPr fontId="2"/>
  </si>
  <si>
    <t>年</t>
    <rPh sb="0" eb="1">
      <t>ネン</t>
    </rPh>
    <phoneticPr fontId="2"/>
  </si>
  <si>
    <t>※転入の場合はマイナスで入力をしてください。</t>
    <rPh sb="1" eb="3">
      <t>テンニュウ</t>
    </rPh>
    <rPh sb="4" eb="6">
      <t>バアイ</t>
    </rPh>
    <rPh sb="12" eb="14">
      <t>ニュウリョク</t>
    </rPh>
    <phoneticPr fontId="2"/>
  </si>
  <si>
    <t>共済太郎</t>
    <rPh sb="0" eb="2">
      <t>キョウサイ</t>
    </rPh>
    <rPh sb="2" eb="4">
      <t>タロウ</t>
    </rPh>
    <phoneticPr fontId="2"/>
  </si>
  <si>
    <t>☑</t>
  </si>
  <si>
    <t>共済花子</t>
    <rPh sb="0" eb="2">
      <t>キョウサイ</t>
    </rPh>
    <rPh sb="2" eb="4">
      <t>ハナコ</t>
    </rPh>
    <phoneticPr fontId="2"/>
  </si>
  <si>
    <t>4/1 ○○市</t>
    <rPh sb="6" eb="7">
      <t>シ</t>
    </rPh>
    <phoneticPr fontId="2"/>
  </si>
  <si>
    <t>○○市</t>
    <phoneticPr fontId="2"/>
  </si>
  <si>
    <t>令和〇</t>
    <rPh sb="0" eb="2">
      <t>レイワ</t>
    </rPh>
    <phoneticPr fontId="2"/>
  </si>
  <si>
    <t>〇</t>
    <phoneticPr fontId="2"/>
  </si>
  <si>
    <t>市村町子</t>
    <rPh sb="0" eb="2">
      <t>シムラ</t>
    </rPh>
    <rPh sb="2" eb="4">
      <t>マチコ</t>
    </rPh>
    <phoneticPr fontId="2"/>
  </si>
  <si>
    <t>福井一郎</t>
    <rPh sb="0" eb="2">
      <t>フクイ</t>
    </rPh>
    <rPh sb="2" eb="4">
      <t>イチロウ</t>
    </rPh>
    <phoneticPr fontId="2"/>
  </si>
  <si>
    <t>3/31 ○○町</t>
    <rPh sb="7" eb="8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</si>
</sst>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&quot;&quot;和&quot;0"/>
  </numFmts>
  <fonts count="1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HGS行書体"/>
      <family val="4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Meiryo UI"/>
      <family val="3"/>
      <charset val="128"/>
    </font>
    <font>
      <sz val="11"/>
      <name val="HGP行書体"/>
      <family val="4"/>
      <charset val="128"/>
    </font>
    <font>
      <sz val="11"/>
      <name val="HGS行書体"/>
      <family val="4"/>
      <charset val="128"/>
    </font>
    <font>
      <sz val="12"/>
      <name val="HGS行書体"/>
      <family val="4"/>
      <charset val="128"/>
    </font>
    <font>
      <sz val="12"/>
      <name val="ＭＳ ゴシック"/>
      <family val="3"/>
      <charset val="128"/>
    </font>
    <font>
      <sz val="11"/>
      <name val="HG行書体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3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46" xfId="0" applyBorder="1">
      <alignment vertical="center"/>
    </xf>
    <xf numFmtId="0" fontId="0" fillId="0" borderId="47" xfId="0" applyBorder="1" applyAlignment="1">
      <alignment horizontal="left" vertical="center" wrapText="1"/>
    </xf>
    <xf numFmtId="177" fontId="0" fillId="0" borderId="0" xfId="0" applyNumberFormat="1">
      <alignment vertical="center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16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0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13" fillId="0" borderId="48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176" fontId="13" fillId="0" borderId="24" xfId="0" applyNumberFormat="1" applyFont="1" applyFill="1" applyBorder="1" applyAlignment="1">
      <alignment horizontal="center" vertical="center"/>
    </xf>
    <xf numFmtId="176" fontId="13" fillId="0" borderId="4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 wrapText="1"/>
    </xf>
    <xf numFmtId="176" fontId="13" fillId="0" borderId="48" xfId="0" applyNumberFormat="1" applyFont="1" applyFill="1" applyBorder="1" applyAlignment="1">
      <alignment horizontal="center" vertical="center" wrapText="1"/>
    </xf>
    <xf numFmtId="176" fontId="13" fillId="0" borderId="46" xfId="0" applyNumberFormat="1" applyFont="1" applyFill="1" applyBorder="1" applyAlignment="1">
      <alignment horizontal="center" vertical="center" wrapText="1"/>
    </xf>
    <xf numFmtId="176" fontId="13" fillId="0" borderId="30" xfId="0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26" xfId="0" applyNumberFormat="1" applyFont="1" applyFill="1" applyBorder="1" applyAlignment="1">
      <alignment horizontal="center" vertical="center" wrapText="1"/>
    </xf>
    <xf numFmtId="176" fontId="13" fillId="0" borderId="49" xfId="0" applyNumberFormat="1" applyFont="1" applyFill="1" applyBorder="1" applyAlignment="1">
      <alignment horizontal="center" vertical="center"/>
    </xf>
    <xf numFmtId="176" fontId="13" fillId="0" borderId="26" xfId="0" applyNumberFormat="1" applyFont="1" applyFill="1" applyBorder="1" applyAlignment="1">
      <alignment horizontal="center" vertical="center"/>
    </xf>
    <xf numFmtId="176" fontId="13" fillId="0" borderId="35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13" fillId="0" borderId="10" xfId="0" applyNumberFormat="1" applyFon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22" xfId="0" applyNumberFormat="1" applyFont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 wrapText="1"/>
    </xf>
    <xf numFmtId="176" fontId="12" fillId="0" borderId="26" xfId="0" applyNumberFormat="1" applyFont="1" applyFill="1" applyBorder="1" applyAlignment="1">
      <alignment horizontal="center" vertical="center" wrapText="1"/>
    </xf>
    <xf numFmtId="176" fontId="12" fillId="0" borderId="49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1" fillId="0" borderId="49" xfId="0" applyNumberFormat="1" applyFont="1" applyFill="1" applyBorder="1" applyAlignment="1">
      <alignment horizontal="center" vertical="center"/>
    </xf>
    <xf numFmtId="176" fontId="11" fillId="0" borderId="35" xfId="0" applyNumberFormat="1" applyFont="1" applyFill="1" applyBorder="1" applyAlignment="1">
      <alignment horizontal="center" vertical="center"/>
    </xf>
    <xf numFmtId="176" fontId="12" fillId="0" borderId="37" xfId="0" applyNumberFormat="1" applyFont="1" applyFill="1" applyBorder="1" applyAlignment="1">
      <alignment horizontal="center" vertical="center" wrapText="1"/>
    </xf>
    <xf numFmtId="176" fontId="12" fillId="0" borderId="48" xfId="0" applyNumberFormat="1" applyFont="1" applyFill="1" applyBorder="1" applyAlignment="1">
      <alignment horizontal="center" vertical="center" wrapText="1"/>
    </xf>
    <xf numFmtId="176" fontId="12" fillId="0" borderId="28" xfId="0" applyNumberFormat="1" applyFont="1" applyFill="1" applyBorder="1" applyAlignment="1">
      <alignment horizontal="center" vertical="center"/>
    </xf>
    <xf numFmtId="176" fontId="12" fillId="0" borderId="48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43" xfId="0" applyNumberFormat="1" applyFont="1" applyFill="1" applyBorder="1" applyAlignment="1">
      <alignment horizontal="center" vertical="center"/>
    </xf>
    <xf numFmtId="176" fontId="12" fillId="0" borderId="16" xfId="0" applyNumberFormat="1" applyFont="1" applyFill="1" applyBorder="1" applyAlignment="1">
      <alignment horizontal="center" vertical="center" wrapText="1"/>
    </xf>
    <xf numFmtId="176" fontId="12" fillId="0" borderId="15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15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2" fillId="0" borderId="23" xfId="0" applyNumberFormat="1" applyFont="1" applyFill="1" applyBorder="1" applyAlignment="1">
      <alignment horizontal="center" vertical="center"/>
    </xf>
    <xf numFmtId="176" fontId="12" fillId="0" borderId="30" xfId="0" applyNumberFormat="1" applyFont="1" applyFill="1" applyBorder="1" applyAlignment="1">
      <alignment horizontal="center" vertical="center"/>
    </xf>
    <xf numFmtId="176" fontId="11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center" vertical="center"/>
    </xf>
    <xf numFmtId="56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6" fontId="12" fillId="0" borderId="46" xfId="0" applyNumberFormat="1" applyFont="1" applyFill="1" applyBorder="1" applyAlignment="1">
      <alignment horizontal="center" vertical="center" wrapText="1"/>
    </xf>
    <xf numFmtId="176" fontId="12" fillId="0" borderId="3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21</xdr:row>
      <xdr:rowOff>295275</xdr:rowOff>
    </xdr:from>
    <xdr:to>
      <xdr:col>20</xdr:col>
      <xdr:colOff>157442</xdr:colOff>
      <xdr:row>23</xdr:row>
      <xdr:rowOff>165286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CDE5D6D-CC60-4D7B-B19B-8CF1C787EB3C}"/>
            </a:ext>
          </a:extLst>
        </xdr:cNvPr>
        <xdr:cNvSpPr>
          <a:spLocks noChangeArrowheads="1"/>
        </xdr:cNvSpPr>
      </xdr:nvSpPr>
      <xdr:spPr bwMode="auto">
        <a:xfrm>
          <a:off x="7553325" y="5076825"/>
          <a:ext cx="3414992" cy="670111"/>
        </a:xfrm>
        <a:prstGeom prst="wedgeRectCallout">
          <a:avLst>
            <a:gd name="adj1" fmla="val -37266"/>
            <a:gd name="adj2" fmla="val -1185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「合計・元本・利息」欄については、｢貸付金償還予定表」をコピーし該当者がわかるように記入したものでも代用可能です。</a:t>
          </a:r>
        </a:p>
      </xdr:txBody>
    </xdr:sp>
    <xdr:clientData/>
  </xdr:twoCellAnchor>
  <xdr:twoCellAnchor>
    <xdr:from>
      <xdr:col>11</xdr:col>
      <xdr:colOff>95250</xdr:colOff>
      <xdr:row>25</xdr:row>
      <xdr:rowOff>76200</xdr:rowOff>
    </xdr:from>
    <xdr:to>
      <xdr:col>20</xdr:col>
      <xdr:colOff>161925</xdr:colOff>
      <xdr:row>27</xdr:row>
      <xdr:rowOff>111499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0E239DC-8F65-40A2-960D-B9110D594125}"/>
            </a:ext>
          </a:extLst>
        </xdr:cNvPr>
        <xdr:cNvSpPr txBox="1">
          <a:spLocks noChangeArrowheads="1"/>
        </xdr:cNvSpPr>
      </xdr:nvSpPr>
      <xdr:spPr bwMode="auto">
        <a:xfrm>
          <a:off x="7534275" y="6238875"/>
          <a:ext cx="3438525" cy="8068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共済組合にこの用紙を提出後、白紙の振込書に、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算出した振込金額を記入して振込んでください。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（インターネットバンキングでの振込も可能です。）</a:t>
          </a:r>
        </a:p>
      </xdr:txBody>
    </xdr:sp>
    <xdr:clientData/>
  </xdr:twoCellAnchor>
  <xdr:twoCellAnchor>
    <xdr:from>
      <xdr:col>10</xdr:col>
      <xdr:colOff>923925</xdr:colOff>
      <xdr:row>24</xdr:row>
      <xdr:rowOff>190500</xdr:rowOff>
    </xdr:from>
    <xdr:to>
      <xdr:col>12</xdr:col>
      <xdr:colOff>304240</xdr:colOff>
      <xdr:row>25</xdr:row>
      <xdr:rowOff>114300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CCBDFDD-D7A3-4949-AF5D-3172C33E322A}"/>
            </a:ext>
          </a:extLst>
        </xdr:cNvPr>
        <xdr:cNvSpPr>
          <a:spLocks noChangeShapeType="1"/>
        </xdr:cNvSpPr>
      </xdr:nvSpPr>
      <xdr:spPr bwMode="auto">
        <a:xfrm>
          <a:off x="7286625" y="5972175"/>
          <a:ext cx="64714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view="pageBreakPreview" zoomScaleNormal="100" zoomScaleSheetLayoutView="100" workbookViewId="0">
      <selection activeCell="D3" sqref="D3"/>
    </sheetView>
  </sheetViews>
  <sheetFormatPr defaultRowHeight="13.5"/>
  <cols>
    <col min="1" max="1" width="4.75" customWidth="1"/>
    <col min="2" max="2" width="6" customWidth="1"/>
    <col min="3" max="3" width="12.75" customWidth="1"/>
    <col min="4" max="4" width="13.5" customWidth="1"/>
    <col min="5" max="5" width="10.625" customWidth="1"/>
    <col min="6" max="6" width="2.75" customWidth="1"/>
    <col min="7" max="7" width="14.125" customWidth="1"/>
    <col min="8" max="8" width="2.75" customWidth="1"/>
    <col min="9" max="9" width="14.125" customWidth="1"/>
    <col min="10" max="10" width="2.125" customWidth="1"/>
    <col min="11" max="11" width="14.125" customWidth="1"/>
    <col min="12" max="12" width="2.5" customWidth="1"/>
    <col min="13" max="13" width="8.25" customWidth="1"/>
    <col min="14" max="14" width="2.75" customWidth="1"/>
    <col min="15" max="15" width="8.625" customWidth="1"/>
    <col min="16" max="16" width="2.75" customWidth="1"/>
    <col min="17" max="17" width="4.75" customWidth="1"/>
    <col min="18" max="18" width="3.25" customWidth="1"/>
    <col min="19" max="19" width="4.125" customWidth="1"/>
    <col min="20" max="20" width="7.25" customWidth="1"/>
  </cols>
  <sheetData>
    <row r="1" spans="1:20" ht="16.5" customHeight="1">
      <c r="A1" s="83" t="s">
        <v>25</v>
      </c>
      <c r="B1" s="84"/>
      <c r="C1" s="25"/>
      <c r="M1" s="134" t="s">
        <v>40</v>
      </c>
      <c r="N1" s="134"/>
      <c r="O1" s="41"/>
      <c r="P1" t="s">
        <v>41</v>
      </c>
      <c r="R1" t="s">
        <v>35</v>
      </c>
      <c r="T1" t="s">
        <v>36</v>
      </c>
    </row>
    <row r="2" spans="1:20" ht="24" customHeight="1">
      <c r="B2" s="26"/>
      <c r="C2" s="27"/>
      <c r="M2" s="28" t="s">
        <v>24</v>
      </c>
      <c r="N2" s="141"/>
      <c r="O2" s="141"/>
      <c r="P2" s="141"/>
      <c r="Q2" s="141"/>
      <c r="R2" s="141"/>
      <c r="S2" s="141"/>
      <c r="T2" s="141"/>
    </row>
    <row r="3" spans="1:20" ht="26.25" customHeight="1" thickBot="1">
      <c r="B3" s="7"/>
      <c r="C3" s="7"/>
      <c r="D3" s="75" t="s">
        <v>8</v>
      </c>
      <c r="E3" s="23" t="s">
        <v>23</v>
      </c>
      <c r="F3" s="6"/>
      <c r="H3" s="6"/>
      <c r="K3" s="6"/>
      <c r="L3" s="6"/>
      <c r="M3" s="5"/>
      <c r="N3" s="25"/>
      <c r="O3" s="25"/>
      <c r="P3" s="25"/>
      <c r="Q3" s="25"/>
      <c r="R3" s="25"/>
      <c r="S3" s="25"/>
    </row>
    <row r="4" spans="1:20" ht="29.25" customHeight="1" thickBot="1">
      <c r="A4" s="85" t="s">
        <v>27</v>
      </c>
      <c r="B4" s="86"/>
      <c r="C4" s="2" t="s">
        <v>0</v>
      </c>
      <c r="D4" s="2" t="s">
        <v>1</v>
      </c>
      <c r="E4" s="3" t="s">
        <v>2</v>
      </c>
      <c r="F4" s="114" t="s">
        <v>26</v>
      </c>
      <c r="G4" s="115"/>
      <c r="H4" s="96" t="s">
        <v>21</v>
      </c>
      <c r="I4" s="97"/>
      <c r="J4" s="96" t="s">
        <v>22</v>
      </c>
      <c r="K4" s="97"/>
      <c r="L4" s="96" t="s">
        <v>5</v>
      </c>
      <c r="M4" s="140"/>
      <c r="N4" s="114" t="s">
        <v>6</v>
      </c>
      <c r="O4" s="132"/>
      <c r="P4" s="132"/>
      <c r="Q4" s="132"/>
      <c r="R4" s="132"/>
      <c r="S4" s="132"/>
      <c r="T4" s="133"/>
    </row>
    <row r="5" spans="1:20" ht="15.75" customHeight="1">
      <c r="A5" s="98"/>
      <c r="B5" s="156"/>
      <c r="C5" s="157"/>
      <c r="D5" s="69"/>
      <c r="E5" s="70"/>
      <c r="F5" s="135" t="str">
        <f t="shared" ref="F5:F20" si="0">IF(H5+J5+L5=0,"",H5+J5+L5)</f>
        <v/>
      </c>
      <c r="G5" s="136"/>
      <c r="H5" s="137"/>
      <c r="I5" s="138"/>
      <c r="J5" s="137"/>
      <c r="K5" s="138"/>
      <c r="L5" s="137"/>
      <c r="M5" s="139"/>
      <c r="N5" s="31" t="s">
        <v>28</v>
      </c>
      <c r="O5" s="81" t="s">
        <v>30</v>
      </c>
      <c r="P5" s="37" t="s">
        <v>34</v>
      </c>
      <c r="Q5" s="32"/>
      <c r="R5" s="32" t="s">
        <v>35</v>
      </c>
      <c r="S5" s="32"/>
      <c r="T5" s="35" t="s">
        <v>37</v>
      </c>
    </row>
    <row r="6" spans="1:20" ht="15.75" customHeight="1">
      <c r="A6" s="99"/>
      <c r="B6" s="151"/>
      <c r="C6" s="154"/>
      <c r="D6" s="69"/>
      <c r="E6" s="70"/>
      <c r="F6" s="106" t="str">
        <f t="shared" si="0"/>
        <v/>
      </c>
      <c r="G6" s="107"/>
      <c r="H6" s="92"/>
      <c r="I6" s="93"/>
      <c r="J6" s="92"/>
      <c r="K6" s="93"/>
      <c r="L6" s="92"/>
      <c r="M6" s="102"/>
      <c r="N6" s="31" t="s">
        <v>28</v>
      </c>
      <c r="O6" s="81" t="s">
        <v>31</v>
      </c>
      <c r="P6" s="37" t="s">
        <v>34</v>
      </c>
      <c r="Q6" s="32"/>
      <c r="R6" s="32" t="s">
        <v>35</v>
      </c>
      <c r="S6" s="32"/>
      <c r="T6" s="35" t="s">
        <v>37</v>
      </c>
    </row>
    <row r="7" spans="1:20" ht="15.75" customHeight="1">
      <c r="A7" s="99"/>
      <c r="B7" s="151"/>
      <c r="C7" s="154"/>
      <c r="D7" s="69"/>
      <c r="E7" s="70"/>
      <c r="F7" s="106" t="str">
        <f t="shared" si="0"/>
        <v/>
      </c>
      <c r="G7" s="107"/>
      <c r="H7" s="92"/>
      <c r="I7" s="93"/>
      <c r="J7" s="92"/>
      <c r="K7" s="93"/>
      <c r="L7" s="92"/>
      <c r="M7" s="102"/>
      <c r="N7" s="31" t="s">
        <v>29</v>
      </c>
      <c r="O7" s="81" t="s">
        <v>32</v>
      </c>
      <c r="P7" s="38" t="s">
        <v>34</v>
      </c>
      <c r="Q7" s="143"/>
      <c r="R7" s="143"/>
      <c r="S7" s="143"/>
      <c r="T7" s="35" t="s">
        <v>38</v>
      </c>
    </row>
    <row r="8" spans="1:20" ht="15.75" customHeight="1">
      <c r="A8" s="100"/>
      <c r="B8" s="152"/>
      <c r="C8" s="155"/>
      <c r="D8" s="71"/>
      <c r="E8" s="72"/>
      <c r="F8" s="110" t="str">
        <f t="shared" si="0"/>
        <v/>
      </c>
      <c r="G8" s="111"/>
      <c r="H8" s="94"/>
      <c r="I8" s="95"/>
      <c r="J8" s="128"/>
      <c r="K8" s="129"/>
      <c r="L8" s="128"/>
      <c r="M8" s="144"/>
      <c r="N8" s="29" t="s">
        <v>28</v>
      </c>
      <c r="O8" s="82" t="s">
        <v>33</v>
      </c>
      <c r="P8" s="33" t="s">
        <v>34</v>
      </c>
      <c r="Q8" s="142"/>
      <c r="R8" s="142"/>
      <c r="S8" s="142"/>
      <c r="T8" s="36" t="s">
        <v>39</v>
      </c>
    </row>
    <row r="9" spans="1:20" ht="15.75" customHeight="1">
      <c r="A9" s="149"/>
      <c r="B9" s="150"/>
      <c r="C9" s="153"/>
      <c r="D9" s="69"/>
      <c r="E9" s="70"/>
      <c r="F9" s="106" t="str">
        <f t="shared" si="0"/>
        <v/>
      </c>
      <c r="G9" s="107"/>
      <c r="H9" s="90"/>
      <c r="I9" s="91"/>
      <c r="J9" s="90"/>
      <c r="K9" s="91"/>
      <c r="L9" s="90"/>
      <c r="M9" s="101"/>
      <c r="N9" s="31" t="s">
        <v>28</v>
      </c>
      <c r="O9" s="81" t="s">
        <v>30</v>
      </c>
      <c r="P9" s="37" t="s">
        <v>34</v>
      </c>
      <c r="Q9" s="32"/>
      <c r="R9" s="32" t="s">
        <v>35</v>
      </c>
      <c r="S9" s="32"/>
      <c r="T9" s="35" t="s">
        <v>37</v>
      </c>
    </row>
    <row r="10" spans="1:20" ht="15.75" customHeight="1">
      <c r="A10" s="99"/>
      <c r="B10" s="151"/>
      <c r="C10" s="154"/>
      <c r="D10" s="69"/>
      <c r="E10" s="70"/>
      <c r="F10" s="106" t="str">
        <f t="shared" si="0"/>
        <v/>
      </c>
      <c r="G10" s="107"/>
      <c r="H10" s="92"/>
      <c r="I10" s="93"/>
      <c r="J10" s="92"/>
      <c r="K10" s="93"/>
      <c r="L10" s="92"/>
      <c r="M10" s="102"/>
      <c r="N10" s="31" t="s">
        <v>28</v>
      </c>
      <c r="O10" s="81" t="s">
        <v>31</v>
      </c>
      <c r="P10" s="37" t="s">
        <v>34</v>
      </c>
      <c r="Q10" s="32"/>
      <c r="R10" s="32" t="s">
        <v>35</v>
      </c>
      <c r="S10" s="32"/>
      <c r="T10" s="35" t="s">
        <v>37</v>
      </c>
    </row>
    <row r="11" spans="1:20" ht="15.75" customHeight="1">
      <c r="A11" s="99"/>
      <c r="B11" s="151"/>
      <c r="C11" s="154"/>
      <c r="D11" s="69"/>
      <c r="E11" s="70"/>
      <c r="F11" s="106" t="str">
        <f t="shared" si="0"/>
        <v/>
      </c>
      <c r="G11" s="107"/>
      <c r="H11" s="92"/>
      <c r="I11" s="93"/>
      <c r="J11" s="92"/>
      <c r="K11" s="93"/>
      <c r="L11" s="92"/>
      <c r="M11" s="102"/>
      <c r="N11" s="31" t="s">
        <v>29</v>
      </c>
      <c r="O11" s="81" t="s">
        <v>32</v>
      </c>
      <c r="P11" s="38" t="s">
        <v>34</v>
      </c>
      <c r="Q11" s="143"/>
      <c r="R11" s="143"/>
      <c r="S11" s="143"/>
      <c r="T11" s="35" t="s">
        <v>38</v>
      </c>
    </row>
    <row r="12" spans="1:20" ht="15.75" customHeight="1">
      <c r="A12" s="100"/>
      <c r="B12" s="152"/>
      <c r="C12" s="155"/>
      <c r="D12" s="71"/>
      <c r="E12" s="72"/>
      <c r="F12" s="106" t="str">
        <f t="shared" si="0"/>
        <v/>
      </c>
      <c r="G12" s="107"/>
      <c r="H12" s="94"/>
      <c r="I12" s="95"/>
      <c r="J12" s="128"/>
      <c r="K12" s="129"/>
      <c r="L12" s="128"/>
      <c r="M12" s="144"/>
      <c r="N12" s="29" t="s">
        <v>28</v>
      </c>
      <c r="O12" s="82" t="s">
        <v>33</v>
      </c>
      <c r="P12" s="33" t="s">
        <v>34</v>
      </c>
      <c r="Q12" s="142"/>
      <c r="R12" s="142"/>
      <c r="S12" s="142"/>
      <c r="T12" s="36" t="s">
        <v>39</v>
      </c>
    </row>
    <row r="13" spans="1:20" ht="15.75" customHeight="1">
      <c r="A13" s="149"/>
      <c r="B13" s="150"/>
      <c r="C13" s="153"/>
      <c r="D13" s="69"/>
      <c r="E13" s="70"/>
      <c r="F13" s="108" t="str">
        <f t="shared" si="0"/>
        <v/>
      </c>
      <c r="G13" s="109"/>
      <c r="H13" s="90"/>
      <c r="I13" s="91"/>
      <c r="J13" s="90"/>
      <c r="K13" s="91"/>
      <c r="L13" s="90"/>
      <c r="M13" s="101"/>
      <c r="N13" s="31" t="s">
        <v>28</v>
      </c>
      <c r="O13" s="81" t="s">
        <v>30</v>
      </c>
      <c r="P13" s="37" t="s">
        <v>34</v>
      </c>
      <c r="Q13" s="32"/>
      <c r="R13" s="32" t="s">
        <v>35</v>
      </c>
      <c r="S13" s="32"/>
      <c r="T13" s="35" t="s">
        <v>37</v>
      </c>
    </row>
    <row r="14" spans="1:20" ht="15.75" customHeight="1">
      <c r="A14" s="99"/>
      <c r="B14" s="151"/>
      <c r="C14" s="154"/>
      <c r="D14" s="69"/>
      <c r="E14" s="70"/>
      <c r="F14" s="106" t="str">
        <f t="shared" si="0"/>
        <v/>
      </c>
      <c r="G14" s="107"/>
      <c r="H14" s="92"/>
      <c r="I14" s="93"/>
      <c r="J14" s="92"/>
      <c r="K14" s="93"/>
      <c r="L14" s="92"/>
      <c r="M14" s="102"/>
      <c r="N14" s="31" t="s">
        <v>28</v>
      </c>
      <c r="O14" s="81" t="s">
        <v>31</v>
      </c>
      <c r="P14" s="37" t="s">
        <v>34</v>
      </c>
      <c r="Q14" s="32"/>
      <c r="R14" s="32" t="s">
        <v>35</v>
      </c>
      <c r="S14" s="32"/>
      <c r="T14" s="35" t="s">
        <v>37</v>
      </c>
    </row>
    <row r="15" spans="1:20" ht="15.75" customHeight="1">
      <c r="A15" s="99"/>
      <c r="B15" s="151"/>
      <c r="C15" s="154"/>
      <c r="D15" s="69"/>
      <c r="E15" s="70"/>
      <c r="F15" s="106" t="str">
        <f t="shared" si="0"/>
        <v/>
      </c>
      <c r="G15" s="107"/>
      <c r="H15" s="92"/>
      <c r="I15" s="93"/>
      <c r="J15" s="92"/>
      <c r="K15" s="93"/>
      <c r="L15" s="92"/>
      <c r="M15" s="102"/>
      <c r="N15" s="31" t="s">
        <v>29</v>
      </c>
      <c r="O15" s="81" t="s">
        <v>32</v>
      </c>
      <c r="P15" s="38" t="s">
        <v>34</v>
      </c>
      <c r="Q15" s="143"/>
      <c r="R15" s="143"/>
      <c r="S15" s="143"/>
      <c r="T15" s="35" t="s">
        <v>38</v>
      </c>
    </row>
    <row r="16" spans="1:20" ht="15.75" customHeight="1">
      <c r="A16" s="100"/>
      <c r="B16" s="152"/>
      <c r="C16" s="155"/>
      <c r="D16" s="71"/>
      <c r="E16" s="72"/>
      <c r="F16" s="110" t="str">
        <f t="shared" si="0"/>
        <v/>
      </c>
      <c r="G16" s="111"/>
      <c r="H16" s="94"/>
      <c r="I16" s="95"/>
      <c r="J16" s="128"/>
      <c r="K16" s="129"/>
      <c r="L16" s="128"/>
      <c r="M16" s="144"/>
      <c r="N16" s="29" t="s">
        <v>28</v>
      </c>
      <c r="O16" s="82" t="s">
        <v>33</v>
      </c>
      <c r="P16" s="33" t="s">
        <v>34</v>
      </c>
      <c r="Q16" s="142"/>
      <c r="R16" s="142"/>
      <c r="S16" s="142"/>
      <c r="T16" s="36" t="s">
        <v>39</v>
      </c>
    </row>
    <row r="17" spans="1:20" ht="15.75" customHeight="1">
      <c r="A17" s="149"/>
      <c r="B17" s="150"/>
      <c r="C17" s="153"/>
      <c r="D17" s="69"/>
      <c r="E17" s="70"/>
      <c r="F17" s="106" t="str">
        <f t="shared" si="0"/>
        <v/>
      </c>
      <c r="G17" s="107"/>
      <c r="H17" s="90"/>
      <c r="I17" s="91"/>
      <c r="J17" s="90"/>
      <c r="K17" s="91"/>
      <c r="L17" s="90"/>
      <c r="M17" s="101"/>
      <c r="N17" s="31" t="s">
        <v>28</v>
      </c>
      <c r="O17" s="81" t="s">
        <v>30</v>
      </c>
      <c r="P17" s="37" t="s">
        <v>34</v>
      </c>
      <c r="Q17" s="32"/>
      <c r="R17" s="32" t="s">
        <v>35</v>
      </c>
      <c r="S17" s="32"/>
      <c r="T17" s="35" t="s">
        <v>37</v>
      </c>
    </row>
    <row r="18" spans="1:20" ht="15.75" customHeight="1">
      <c r="A18" s="99"/>
      <c r="B18" s="151"/>
      <c r="C18" s="154"/>
      <c r="D18" s="69"/>
      <c r="E18" s="70"/>
      <c r="F18" s="106" t="str">
        <f t="shared" si="0"/>
        <v/>
      </c>
      <c r="G18" s="107"/>
      <c r="H18" s="92"/>
      <c r="I18" s="93"/>
      <c r="J18" s="92"/>
      <c r="K18" s="93"/>
      <c r="L18" s="92"/>
      <c r="M18" s="102"/>
      <c r="N18" s="31" t="s">
        <v>28</v>
      </c>
      <c r="O18" s="81" t="s">
        <v>31</v>
      </c>
      <c r="P18" s="37" t="s">
        <v>34</v>
      </c>
      <c r="Q18" s="32"/>
      <c r="R18" s="32" t="s">
        <v>35</v>
      </c>
      <c r="S18" s="32"/>
      <c r="T18" s="35" t="s">
        <v>37</v>
      </c>
    </row>
    <row r="19" spans="1:20" ht="15.75" customHeight="1">
      <c r="A19" s="99"/>
      <c r="B19" s="151"/>
      <c r="C19" s="154"/>
      <c r="D19" s="69"/>
      <c r="E19" s="70"/>
      <c r="F19" s="106" t="str">
        <f t="shared" si="0"/>
        <v/>
      </c>
      <c r="G19" s="107"/>
      <c r="H19" s="92"/>
      <c r="I19" s="93"/>
      <c r="J19" s="92"/>
      <c r="K19" s="93"/>
      <c r="L19" s="92"/>
      <c r="M19" s="102"/>
      <c r="N19" s="31" t="s">
        <v>29</v>
      </c>
      <c r="O19" s="81" t="s">
        <v>32</v>
      </c>
      <c r="P19" s="38" t="s">
        <v>34</v>
      </c>
      <c r="Q19" s="143"/>
      <c r="R19" s="143"/>
      <c r="S19" s="143"/>
      <c r="T19" s="35" t="s">
        <v>38</v>
      </c>
    </row>
    <row r="20" spans="1:20" ht="15.75" customHeight="1">
      <c r="A20" s="100"/>
      <c r="B20" s="152"/>
      <c r="C20" s="155"/>
      <c r="D20" s="71"/>
      <c r="E20" s="72"/>
      <c r="F20" s="110" t="str">
        <f t="shared" si="0"/>
        <v/>
      </c>
      <c r="G20" s="111"/>
      <c r="H20" s="94"/>
      <c r="I20" s="95"/>
      <c r="J20" s="128"/>
      <c r="K20" s="129"/>
      <c r="L20" s="128"/>
      <c r="M20" s="144"/>
      <c r="N20" s="29" t="s">
        <v>28</v>
      </c>
      <c r="O20" s="82" t="s">
        <v>33</v>
      </c>
      <c r="P20" s="33" t="s">
        <v>34</v>
      </c>
      <c r="Q20" s="142"/>
      <c r="R20" s="142"/>
      <c r="S20" s="142"/>
      <c r="T20" s="36" t="s">
        <v>39</v>
      </c>
    </row>
    <row r="21" spans="1:20" ht="28.5" customHeight="1" thickBot="1">
      <c r="A21" s="87" t="s">
        <v>7</v>
      </c>
      <c r="B21" s="88"/>
      <c r="C21" s="88"/>
      <c r="D21" s="88"/>
      <c r="E21" s="89"/>
      <c r="F21" s="16" t="s">
        <v>10</v>
      </c>
      <c r="G21" s="53" t="str">
        <f>IF(F5="","",F5+F6+F7+F8+F9+F10+F11+F12+F13+F14+F15+F16+F17+F18+F19+F20)</f>
        <v/>
      </c>
      <c r="H21" s="17" t="s">
        <v>11</v>
      </c>
      <c r="I21" s="53" t="str">
        <f>IF(H5="","",H5+H6+H7+H8+H9+H10+H11+H12+H13+H14+H15+H16+H17+H18+H19+H20)</f>
        <v/>
      </c>
      <c r="J21" s="14" t="s">
        <v>12</v>
      </c>
      <c r="K21" s="53" t="str">
        <f>IF(J5="","",J5+J6+J7+J8+J9+J10+J11+J12+J13+J14+J15+J16+J17+J18+J19+J20)</f>
        <v/>
      </c>
      <c r="L21" s="14" t="s">
        <v>19</v>
      </c>
      <c r="M21" s="53" t="str">
        <f>IF(L5="","",L5+L6+L7+L8+L9+L10+L11+L12+L13+L14+L15+L16+L17+L18+L19+L20)</f>
        <v/>
      </c>
      <c r="N21" s="39"/>
      <c r="O21" s="40"/>
      <c r="P21" s="19"/>
      <c r="Q21" s="19"/>
      <c r="R21" s="19"/>
      <c r="S21" s="19"/>
    </row>
    <row r="22" spans="1:20" ht="28.5" customHeight="1" thickBot="1">
      <c r="B22" s="18"/>
      <c r="C22" s="18"/>
      <c r="D22" s="18"/>
      <c r="E22" s="18"/>
      <c r="F22" s="18"/>
      <c r="G22" s="30"/>
      <c r="H22" s="18"/>
      <c r="I22" s="30" t="s">
        <v>42</v>
      </c>
      <c r="J22" s="15"/>
      <c r="K22" s="15"/>
      <c r="L22" s="15"/>
      <c r="M22" s="15"/>
      <c r="N22" s="15"/>
      <c r="O22" s="19"/>
      <c r="P22" s="19"/>
      <c r="Q22" s="19"/>
      <c r="R22" s="19"/>
      <c r="S22" s="19"/>
    </row>
    <row r="23" spans="1:20" ht="34.5" customHeight="1">
      <c r="B23" s="18"/>
      <c r="C23" s="18"/>
      <c r="D23" s="120"/>
      <c r="E23" s="121"/>
      <c r="F23" s="118" t="s">
        <v>18</v>
      </c>
      <c r="G23" s="119"/>
      <c r="H23" s="118" t="s">
        <v>20</v>
      </c>
      <c r="I23" s="131"/>
      <c r="J23" s="124" t="s">
        <v>13</v>
      </c>
      <c r="K23" s="125"/>
      <c r="L23" s="15"/>
      <c r="M23" s="15"/>
      <c r="N23" s="15"/>
      <c r="O23" s="19"/>
      <c r="P23" s="19"/>
      <c r="Q23" s="19"/>
      <c r="R23" s="19"/>
      <c r="S23" s="19"/>
    </row>
    <row r="24" spans="1:20" ht="15.75" customHeight="1">
      <c r="D24" s="122"/>
      <c r="E24" s="123"/>
      <c r="F24" s="116" t="s">
        <v>17</v>
      </c>
      <c r="G24" s="117"/>
      <c r="H24" s="116" t="s">
        <v>16</v>
      </c>
      <c r="I24" s="130"/>
      <c r="J24" s="126" t="s">
        <v>15</v>
      </c>
      <c r="K24" s="127"/>
      <c r="L24" s="9"/>
      <c r="M24" s="9"/>
      <c r="N24" s="9"/>
    </row>
    <row r="25" spans="1:20" ht="30" customHeight="1">
      <c r="D25" s="112" t="s">
        <v>14</v>
      </c>
      <c r="E25" s="113"/>
      <c r="F25" s="4"/>
      <c r="G25" s="56">
        <f>G26+G27+G28</f>
        <v>0</v>
      </c>
      <c r="H25" s="4" t="s">
        <v>10</v>
      </c>
      <c r="I25" s="54" t="str">
        <f>G21</f>
        <v/>
      </c>
      <c r="J25" s="145" t="str">
        <f>IF(G21="","",G25-I25)</f>
        <v/>
      </c>
      <c r="K25" s="146"/>
      <c r="L25" s="15"/>
      <c r="M25" s="1"/>
      <c r="N25" s="1"/>
    </row>
    <row r="26" spans="1:20" ht="31.5" customHeight="1">
      <c r="D26" s="103" t="s">
        <v>9</v>
      </c>
      <c r="E26" s="8" t="s">
        <v>3</v>
      </c>
      <c r="F26" s="20"/>
      <c r="G26" s="57"/>
      <c r="H26" s="10" t="s">
        <v>11</v>
      </c>
      <c r="I26" s="55" t="str">
        <f>I21</f>
        <v/>
      </c>
      <c r="J26" s="145" t="str">
        <f>IF(I21="","",G26-I26)</f>
        <v/>
      </c>
      <c r="K26" s="146"/>
      <c r="L26" s="15"/>
      <c r="M26" s="1"/>
      <c r="N26" s="1"/>
    </row>
    <row r="27" spans="1:20" ht="29.25" customHeight="1">
      <c r="D27" s="104"/>
      <c r="E27" s="8" t="s">
        <v>4</v>
      </c>
      <c r="F27" s="20"/>
      <c r="G27" s="57"/>
      <c r="H27" s="10" t="s">
        <v>12</v>
      </c>
      <c r="I27" s="55" t="str">
        <f>K21</f>
        <v/>
      </c>
      <c r="J27" s="145" t="str">
        <f>IF(K21="","",G27-I27)</f>
        <v/>
      </c>
      <c r="K27" s="146"/>
      <c r="L27" s="15"/>
      <c r="M27" s="1"/>
      <c r="N27" s="1"/>
    </row>
    <row r="28" spans="1:20" ht="28.5" customHeight="1" thickBot="1">
      <c r="D28" s="105"/>
      <c r="E28" s="24" t="s">
        <v>5</v>
      </c>
      <c r="F28" s="21"/>
      <c r="G28" s="57"/>
      <c r="H28" s="22" t="s">
        <v>19</v>
      </c>
      <c r="I28" s="55" t="str">
        <f>M21</f>
        <v/>
      </c>
      <c r="J28" s="147" t="str">
        <f>IF(M21="","",G28-I28)</f>
        <v/>
      </c>
      <c r="K28" s="148"/>
      <c r="L28" s="15"/>
      <c r="M28" s="1"/>
      <c r="N28" s="1"/>
    </row>
    <row r="30" spans="1:20" ht="60.75" customHeight="1">
      <c r="G30" s="11"/>
      <c r="I30" s="11"/>
      <c r="J30" s="11"/>
      <c r="K30" s="11"/>
      <c r="L30" s="11"/>
    </row>
  </sheetData>
  <mergeCells count="107">
    <mergeCell ref="Q19:S19"/>
    <mergeCell ref="Q20:S20"/>
    <mergeCell ref="J25:K25"/>
    <mergeCell ref="J26:K26"/>
    <mergeCell ref="A13:A16"/>
    <mergeCell ref="B13:B16"/>
    <mergeCell ref="C13:C16"/>
    <mergeCell ref="A17:A20"/>
    <mergeCell ref="B17:B20"/>
    <mergeCell ref="C17:C20"/>
    <mergeCell ref="J11:K11"/>
    <mergeCell ref="J12:K12"/>
    <mergeCell ref="L8:M8"/>
    <mergeCell ref="J27:K27"/>
    <mergeCell ref="J28:K28"/>
    <mergeCell ref="L19:M19"/>
    <mergeCell ref="L20:M20"/>
    <mergeCell ref="J19:K19"/>
    <mergeCell ref="J20:K20"/>
    <mergeCell ref="Q12:S12"/>
    <mergeCell ref="Q15:S15"/>
    <mergeCell ref="L18:M18"/>
    <mergeCell ref="J13:K13"/>
    <mergeCell ref="J14:K14"/>
    <mergeCell ref="J15:K15"/>
    <mergeCell ref="J16:K16"/>
    <mergeCell ref="J17:K17"/>
    <mergeCell ref="J18:K18"/>
    <mergeCell ref="L13:M13"/>
    <mergeCell ref="L14:M14"/>
    <mergeCell ref="L15:M15"/>
    <mergeCell ref="L16:M16"/>
    <mergeCell ref="L17:M17"/>
    <mergeCell ref="L12:M12"/>
    <mergeCell ref="Q16:S16"/>
    <mergeCell ref="J8:K8"/>
    <mergeCell ref="H24:I24"/>
    <mergeCell ref="H23:I23"/>
    <mergeCell ref="H20:I20"/>
    <mergeCell ref="N4:T4"/>
    <mergeCell ref="M1:N1"/>
    <mergeCell ref="F5:G5"/>
    <mergeCell ref="F6:G6"/>
    <mergeCell ref="F7:G7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J4:K4"/>
    <mergeCell ref="L4:M4"/>
    <mergeCell ref="N2:T2"/>
    <mergeCell ref="Q8:S8"/>
    <mergeCell ref="Q7:S7"/>
    <mergeCell ref="Q11:S11"/>
    <mergeCell ref="L9:M9"/>
    <mergeCell ref="L10:M10"/>
    <mergeCell ref="D26:D2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D25:E25"/>
    <mergeCell ref="F24:G24"/>
    <mergeCell ref="F23:G23"/>
    <mergeCell ref="D23:E24"/>
    <mergeCell ref="J23:K23"/>
    <mergeCell ref="J24:K24"/>
    <mergeCell ref="L11:M11"/>
    <mergeCell ref="J9:K9"/>
    <mergeCell ref="J10:K10"/>
    <mergeCell ref="A1:B1"/>
    <mergeCell ref="A4:B4"/>
    <mergeCell ref="A21:E21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4:I4"/>
    <mergeCell ref="A5:A8"/>
    <mergeCell ref="F4:G4"/>
    <mergeCell ref="F8:G8"/>
    <mergeCell ref="H8:I8"/>
    <mergeCell ref="B5:B8"/>
    <mergeCell ref="C5:C8"/>
    <mergeCell ref="A9:A12"/>
    <mergeCell ref="B9:B12"/>
    <mergeCell ref="C9:C12"/>
  </mergeCells>
  <phoneticPr fontId="2"/>
  <dataValidations count="1">
    <dataValidation type="list" allowBlank="1" showInputMessage="1" showErrorMessage="1" sqref="N5:N20" xr:uid="{00000000-0002-0000-0000-000000000000}">
      <formula1>"□,☑"</formula1>
    </dataValidation>
  </dataValidations>
  <pageMargins left="0.57999999999999996" right="0.31" top="0.28999999999999998" bottom="0.21" header="0.36" footer="0.24"/>
  <pageSetup paperSize="9" scale="9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workbookViewId="0">
      <selection activeCell="F4" sqref="F4:G4"/>
    </sheetView>
  </sheetViews>
  <sheetFormatPr defaultRowHeight="13.5"/>
  <cols>
    <col min="1" max="1" width="4.75" customWidth="1"/>
    <col min="2" max="2" width="6" customWidth="1"/>
    <col min="3" max="3" width="12.75" customWidth="1"/>
    <col min="4" max="4" width="13.5" customWidth="1"/>
    <col min="5" max="5" width="10.625" customWidth="1"/>
    <col min="6" max="6" width="2.75" customWidth="1"/>
    <col min="7" max="7" width="14.125" customWidth="1"/>
    <col min="8" max="8" width="2.75" customWidth="1"/>
    <col min="9" max="9" width="14.125" customWidth="1"/>
    <col min="10" max="10" width="2.125" customWidth="1"/>
    <col min="11" max="11" width="14.125" customWidth="1"/>
    <col min="12" max="12" width="2.5" customWidth="1"/>
    <col min="13" max="13" width="8.25" customWidth="1"/>
    <col min="14" max="14" width="2.75" customWidth="1"/>
    <col min="15" max="15" width="8.625" customWidth="1"/>
    <col min="16" max="16" width="2.75" customWidth="1"/>
    <col min="17" max="17" width="4.75" customWidth="1"/>
    <col min="18" max="18" width="3.25" customWidth="1"/>
    <col min="19" max="19" width="4.125" customWidth="1"/>
    <col min="20" max="20" width="7.25" customWidth="1"/>
  </cols>
  <sheetData>
    <row r="1" spans="1:20" ht="16.5" customHeight="1">
      <c r="A1" s="83" t="s">
        <v>25</v>
      </c>
      <c r="B1" s="84"/>
      <c r="C1" s="25"/>
      <c r="M1" s="134" t="s">
        <v>40</v>
      </c>
      <c r="N1" s="134"/>
      <c r="O1" s="76" t="s">
        <v>48</v>
      </c>
      <c r="P1" t="s">
        <v>41</v>
      </c>
      <c r="Q1" s="77" t="s">
        <v>49</v>
      </c>
      <c r="R1" t="s">
        <v>35</v>
      </c>
      <c r="S1" s="77" t="s">
        <v>49</v>
      </c>
      <c r="T1" t="s">
        <v>36</v>
      </c>
    </row>
    <row r="2" spans="1:20" ht="24" customHeight="1">
      <c r="B2" s="26"/>
      <c r="C2" s="27"/>
      <c r="M2" s="28" t="s">
        <v>24</v>
      </c>
      <c r="N2" s="28"/>
      <c r="O2" s="78" t="s">
        <v>47</v>
      </c>
      <c r="P2" s="28"/>
      <c r="Q2" s="28"/>
      <c r="R2" s="28"/>
      <c r="S2" s="28"/>
      <c r="T2" s="28"/>
    </row>
    <row r="3" spans="1:20" ht="26.25" customHeight="1" thickBot="1">
      <c r="B3" s="7"/>
      <c r="C3" s="7"/>
      <c r="D3" s="80">
        <v>4</v>
      </c>
      <c r="E3" s="23" t="s">
        <v>23</v>
      </c>
      <c r="F3" s="6"/>
      <c r="H3" s="6"/>
      <c r="K3" s="6"/>
      <c r="L3" s="6"/>
      <c r="M3" s="5"/>
      <c r="N3" s="25"/>
      <c r="O3" s="25"/>
      <c r="P3" s="25"/>
      <c r="Q3" s="25"/>
      <c r="R3" s="25"/>
      <c r="S3" s="25"/>
    </row>
    <row r="4" spans="1:20" ht="29.25" customHeight="1" thickBot="1">
      <c r="A4" s="85" t="s">
        <v>27</v>
      </c>
      <c r="B4" s="86"/>
      <c r="C4" s="2" t="s">
        <v>0</v>
      </c>
      <c r="D4" s="2" t="s">
        <v>1</v>
      </c>
      <c r="E4" s="3" t="s">
        <v>2</v>
      </c>
      <c r="F4" s="114" t="s">
        <v>26</v>
      </c>
      <c r="G4" s="115"/>
      <c r="H4" s="96" t="s">
        <v>21</v>
      </c>
      <c r="I4" s="97"/>
      <c r="J4" s="96" t="s">
        <v>22</v>
      </c>
      <c r="K4" s="97"/>
      <c r="L4" s="96" t="s">
        <v>5</v>
      </c>
      <c r="M4" s="140"/>
      <c r="N4" s="114" t="s">
        <v>6</v>
      </c>
      <c r="O4" s="132"/>
      <c r="P4" s="132"/>
      <c r="Q4" s="132"/>
      <c r="R4" s="132"/>
      <c r="S4" s="132"/>
      <c r="T4" s="133"/>
    </row>
    <row r="5" spans="1:20" ht="15.75" customHeight="1">
      <c r="A5" s="42"/>
      <c r="B5" s="43"/>
      <c r="C5" s="44"/>
      <c r="D5" s="59">
        <v>2088000088</v>
      </c>
      <c r="E5" s="73">
        <v>211</v>
      </c>
      <c r="F5" s="158">
        <f t="shared" ref="F5:F20" si="0">IF(H5+J5+L5=0,"",H5+J5+L5)</f>
        <v>83571</v>
      </c>
      <c r="G5" s="159"/>
      <c r="H5" s="160">
        <v>58843</v>
      </c>
      <c r="I5" s="161"/>
      <c r="J5" s="160">
        <v>24728</v>
      </c>
      <c r="K5" s="161"/>
      <c r="L5" s="162"/>
      <c r="M5" s="163"/>
      <c r="N5" s="31" t="s">
        <v>44</v>
      </c>
      <c r="O5" s="32" t="s">
        <v>30</v>
      </c>
      <c r="P5" s="37" t="s">
        <v>34</v>
      </c>
      <c r="Q5" s="58">
        <v>3</v>
      </c>
      <c r="R5" s="32" t="s">
        <v>35</v>
      </c>
      <c r="S5" s="58">
        <v>31</v>
      </c>
      <c r="T5" s="35" t="s">
        <v>37</v>
      </c>
    </row>
    <row r="6" spans="1:20" ht="15.75" customHeight="1">
      <c r="A6" s="45">
        <v>999</v>
      </c>
      <c r="B6" s="46">
        <v>1111</v>
      </c>
      <c r="C6" s="47" t="s">
        <v>43</v>
      </c>
      <c r="D6" s="59">
        <v>2088000088</v>
      </c>
      <c r="E6" s="73">
        <v>111</v>
      </c>
      <c r="F6" s="164">
        <f t="shared" si="0"/>
        <v>17097</v>
      </c>
      <c r="G6" s="165"/>
      <c r="H6" s="166">
        <v>15787</v>
      </c>
      <c r="I6" s="167"/>
      <c r="J6" s="166">
        <v>1310</v>
      </c>
      <c r="K6" s="167"/>
      <c r="L6" s="168"/>
      <c r="M6" s="169"/>
      <c r="N6" s="31" t="s">
        <v>28</v>
      </c>
      <c r="O6" s="32" t="s">
        <v>31</v>
      </c>
      <c r="P6" s="37" t="s">
        <v>34</v>
      </c>
      <c r="Q6" s="32"/>
      <c r="R6" s="32" t="s">
        <v>35</v>
      </c>
      <c r="S6" s="32"/>
      <c r="T6" s="35" t="s">
        <v>37</v>
      </c>
    </row>
    <row r="7" spans="1:20" ht="15.75" customHeight="1">
      <c r="A7" s="48"/>
      <c r="B7" s="49"/>
      <c r="C7" s="44"/>
      <c r="D7" s="59">
        <v>2099000999</v>
      </c>
      <c r="E7" s="73">
        <v>431</v>
      </c>
      <c r="F7" s="164">
        <f t="shared" si="0"/>
        <v>12544</v>
      </c>
      <c r="G7" s="165"/>
      <c r="H7" s="166">
        <v>11130</v>
      </c>
      <c r="I7" s="167"/>
      <c r="J7" s="166">
        <v>1414</v>
      </c>
      <c r="K7" s="167"/>
      <c r="L7" s="168"/>
      <c r="M7" s="169"/>
      <c r="N7" s="31" t="s">
        <v>29</v>
      </c>
      <c r="O7" s="32" t="s">
        <v>32</v>
      </c>
      <c r="P7" s="38" t="s">
        <v>34</v>
      </c>
      <c r="Q7" s="143"/>
      <c r="R7" s="143"/>
      <c r="S7" s="143"/>
      <c r="T7" s="35" t="s">
        <v>38</v>
      </c>
    </row>
    <row r="8" spans="1:20" ht="15.75" customHeight="1">
      <c r="A8" s="50"/>
      <c r="B8" s="51"/>
      <c r="C8" s="52"/>
      <c r="D8" s="60"/>
      <c r="E8" s="74"/>
      <c r="F8" s="170" t="str">
        <f t="shared" si="0"/>
        <v/>
      </c>
      <c r="G8" s="171"/>
      <c r="H8" s="172"/>
      <c r="I8" s="173"/>
      <c r="J8" s="174"/>
      <c r="K8" s="175"/>
      <c r="L8" s="176"/>
      <c r="M8" s="177"/>
      <c r="N8" s="29" t="s">
        <v>28</v>
      </c>
      <c r="O8" s="34" t="s">
        <v>33</v>
      </c>
      <c r="P8" s="33" t="s">
        <v>34</v>
      </c>
      <c r="Q8" s="142"/>
      <c r="R8" s="142"/>
      <c r="S8" s="142"/>
      <c r="T8" s="36" t="s">
        <v>39</v>
      </c>
    </row>
    <row r="9" spans="1:20" ht="15.75" customHeight="1">
      <c r="A9" s="45"/>
      <c r="B9" s="46"/>
      <c r="C9" s="47"/>
      <c r="D9" s="59"/>
      <c r="E9" s="73"/>
      <c r="F9" s="164" t="str">
        <f t="shared" si="0"/>
        <v/>
      </c>
      <c r="G9" s="165"/>
      <c r="H9" s="178"/>
      <c r="I9" s="179"/>
      <c r="J9" s="178"/>
      <c r="K9" s="179"/>
      <c r="L9" s="180"/>
      <c r="M9" s="181"/>
      <c r="N9" s="31" t="s">
        <v>28</v>
      </c>
      <c r="O9" s="32" t="s">
        <v>30</v>
      </c>
      <c r="P9" s="37" t="s">
        <v>34</v>
      </c>
      <c r="Q9" s="32"/>
      <c r="R9" s="32" t="s">
        <v>35</v>
      </c>
      <c r="S9" s="32"/>
      <c r="T9" s="35" t="s">
        <v>37</v>
      </c>
    </row>
    <row r="10" spans="1:20" ht="15.75" customHeight="1">
      <c r="A10" s="45">
        <v>999</v>
      </c>
      <c r="B10" s="46">
        <v>7777</v>
      </c>
      <c r="C10" s="47" t="s">
        <v>45</v>
      </c>
      <c r="D10" s="59">
        <v>2085000033</v>
      </c>
      <c r="E10" s="73">
        <v>111</v>
      </c>
      <c r="F10" s="164">
        <f t="shared" si="0"/>
        <v>-15688</v>
      </c>
      <c r="G10" s="165"/>
      <c r="H10" s="166">
        <v>-13239</v>
      </c>
      <c r="I10" s="167"/>
      <c r="J10" s="166">
        <v>-2449</v>
      </c>
      <c r="K10" s="167"/>
      <c r="L10" s="168"/>
      <c r="M10" s="169"/>
      <c r="N10" s="31" t="s">
        <v>28</v>
      </c>
      <c r="O10" s="32" t="s">
        <v>31</v>
      </c>
      <c r="P10" s="37" t="s">
        <v>34</v>
      </c>
      <c r="Q10" s="32"/>
      <c r="R10" s="32" t="s">
        <v>35</v>
      </c>
      <c r="S10" s="32"/>
      <c r="T10" s="35" t="s">
        <v>37</v>
      </c>
    </row>
    <row r="11" spans="1:20" ht="15.75" customHeight="1">
      <c r="A11" s="61"/>
      <c r="B11" s="46"/>
      <c r="C11" s="47"/>
      <c r="D11" s="59"/>
      <c r="E11" s="73"/>
      <c r="F11" s="164" t="str">
        <f t="shared" si="0"/>
        <v/>
      </c>
      <c r="G11" s="165"/>
      <c r="H11" s="166"/>
      <c r="I11" s="167"/>
      <c r="J11" s="166"/>
      <c r="K11" s="167"/>
      <c r="L11" s="168"/>
      <c r="M11" s="169"/>
      <c r="N11" s="31" t="s">
        <v>29</v>
      </c>
      <c r="O11" s="32" t="s">
        <v>32</v>
      </c>
      <c r="P11" s="38" t="s">
        <v>34</v>
      </c>
      <c r="Q11" s="143"/>
      <c r="R11" s="143"/>
      <c r="S11" s="143"/>
      <c r="T11" s="35" t="s">
        <v>38</v>
      </c>
    </row>
    <row r="12" spans="1:20" ht="15.75" customHeight="1">
      <c r="A12" s="62"/>
      <c r="B12" s="63"/>
      <c r="C12" s="64"/>
      <c r="D12" s="60"/>
      <c r="E12" s="74"/>
      <c r="F12" s="164" t="str">
        <f t="shared" si="0"/>
        <v/>
      </c>
      <c r="G12" s="165"/>
      <c r="H12" s="172"/>
      <c r="I12" s="173"/>
      <c r="J12" s="174"/>
      <c r="K12" s="175"/>
      <c r="L12" s="176"/>
      <c r="M12" s="177"/>
      <c r="N12" s="29" t="s">
        <v>44</v>
      </c>
      <c r="O12" s="34" t="s">
        <v>33</v>
      </c>
      <c r="P12" s="33" t="s">
        <v>34</v>
      </c>
      <c r="Q12" s="182" t="s">
        <v>46</v>
      </c>
      <c r="R12" s="183"/>
      <c r="S12" s="183"/>
      <c r="T12" s="36" t="s">
        <v>39</v>
      </c>
    </row>
    <row r="13" spans="1:20" ht="15.75" customHeight="1">
      <c r="A13" s="65"/>
      <c r="B13" s="66"/>
      <c r="C13" s="47"/>
      <c r="D13" s="59"/>
      <c r="E13" s="73"/>
      <c r="F13" s="184" t="str">
        <f t="shared" si="0"/>
        <v/>
      </c>
      <c r="G13" s="185"/>
      <c r="H13" s="178"/>
      <c r="I13" s="179"/>
      <c r="J13" s="178"/>
      <c r="K13" s="179"/>
      <c r="L13" s="180"/>
      <c r="M13" s="181"/>
      <c r="N13" s="31" t="s">
        <v>28</v>
      </c>
      <c r="O13" s="32" t="s">
        <v>30</v>
      </c>
      <c r="P13" s="37" t="s">
        <v>34</v>
      </c>
      <c r="Q13" s="32"/>
      <c r="R13" s="32" t="s">
        <v>35</v>
      </c>
      <c r="S13" s="32"/>
      <c r="T13" s="35" t="s">
        <v>37</v>
      </c>
    </row>
    <row r="14" spans="1:20" ht="15.75" customHeight="1">
      <c r="A14" s="45">
        <v>999</v>
      </c>
      <c r="B14" s="46">
        <v>8888</v>
      </c>
      <c r="C14" s="47" t="s">
        <v>50</v>
      </c>
      <c r="D14" s="59">
        <v>2060000016</v>
      </c>
      <c r="E14" s="73">
        <v>421</v>
      </c>
      <c r="F14" s="164">
        <f t="shared" si="0"/>
        <v>12985</v>
      </c>
      <c r="G14" s="165"/>
      <c r="H14" s="166">
        <v>12689</v>
      </c>
      <c r="I14" s="167"/>
      <c r="J14" s="166">
        <v>296</v>
      </c>
      <c r="K14" s="167"/>
      <c r="L14" s="168"/>
      <c r="M14" s="169"/>
      <c r="N14" s="31" t="s">
        <v>44</v>
      </c>
      <c r="O14" s="32" t="s">
        <v>31</v>
      </c>
      <c r="P14" s="37" t="s">
        <v>34</v>
      </c>
      <c r="Q14" s="79">
        <v>4</v>
      </c>
      <c r="R14" s="32" t="s">
        <v>35</v>
      </c>
      <c r="S14" s="58">
        <v>7</v>
      </c>
      <c r="T14" s="35" t="s">
        <v>37</v>
      </c>
    </row>
    <row r="15" spans="1:20" ht="15.75" customHeight="1">
      <c r="A15" s="61"/>
      <c r="B15" s="46"/>
      <c r="C15" s="47"/>
      <c r="D15" s="59"/>
      <c r="E15" s="73"/>
      <c r="F15" s="164" t="str">
        <f t="shared" si="0"/>
        <v/>
      </c>
      <c r="G15" s="165"/>
      <c r="H15" s="166"/>
      <c r="I15" s="167"/>
      <c r="J15" s="166"/>
      <c r="K15" s="167"/>
      <c r="L15" s="168"/>
      <c r="M15" s="169"/>
      <c r="N15" s="31" t="s">
        <v>29</v>
      </c>
      <c r="O15" s="32" t="s">
        <v>32</v>
      </c>
      <c r="P15" s="38" t="s">
        <v>34</v>
      </c>
      <c r="Q15" s="143"/>
      <c r="R15" s="143"/>
      <c r="S15" s="143"/>
      <c r="T15" s="35" t="s">
        <v>38</v>
      </c>
    </row>
    <row r="16" spans="1:20" ht="15.75" customHeight="1">
      <c r="A16" s="67"/>
      <c r="B16" s="68"/>
      <c r="C16" s="64"/>
      <c r="D16" s="60"/>
      <c r="E16" s="74"/>
      <c r="F16" s="170" t="str">
        <f t="shared" si="0"/>
        <v/>
      </c>
      <c r="G16" s="171"/>
      <c r="H16" s="172"/>
      <c r="I16" s="173"/>
      <c r="J16" s="174"/>
      <c r="K16" s="175"/>
      <c r="L16" s="176"/>
      <c r="M16" s="177"/>
      <c r="N16" s="29" t="s">
        <v>28</v>
      </c>
      <c r="O16" s="34" t="s">
        <v>33</v>
      </c>
      <c r="P16" s="33" t="s">
        <v>34</v>
      </c>
      <c r="Q16" s="142"/>
      <c r="R16" s="142"/>
      <c r="S16" s="142"/>
      <c r="T16" s="36" t="s">
        <v>39</v>
      </c>
    </row>
    <row r="17" spans="1:20" ht="15.75" customHeight="1">
      <c r="A17" s="45"/>
      <c r="B17" s="46"/>
      <c r="C17" s="47"/>
      <c r="D17" s="59"/>
      <c r="E17" s="73">
        <v>111</v>
      </c>
      <c r="F17" s="164">
        <f t="shared" si="0"/>
        <v>17747</v>
      </c>
      <c r="G17" s="165"/>
      <c r="H17" s="178">
        <v>15895</v>
      </c>
      <c r="I17" s="179"/>
      <c r="J17" s="178">
        <v>1852</v>
      </c>
      <c r="K17" s="179"/>
      <c r="L17" s="180"/>
      <c r="M17" s="181"/>
      <c r="N17" s="31" t="s">
        <v>28</v>
      </c>
      <c r="O17" s="32" t="s">
        <v>30</v>
      </c>
      <c r="P17" s="37" t="s">
        <v>34</v>
      </c>
      <c r="Q17" s="32"/>
      <c r="R17" s="32" t="s">
        <v>35</v>
      </c>
      <c r="S17" s="32"/>
      <c r="T17" s="35" t="s">
        <v>37</v>
      </c>
    </row>
    <row r="18" spans="1:20" ht="15.75" customHeight="1">
      <c r="A18" s="45">
        <v>999</v>
      </c>
      <c r="B18" s="46">
        <v>9999</v>
      </c>
      <c r="C18" s="47" t="s">
        <v>51</v>
      </c>
      <c r="D18" s="59">
        <v>2077000777</v>
      </c>
      <c r="E18" s="73">
        <v>431</v>
      </c>
      <c r="F18" s="164">
        <f t="shared" si="0"/>
        <v>8651</v>
      </c>
      <c r="G18" s="165"/>
      <c r="H18" s="166">
        <v>7399</v>
      </c>
      <c r="I18" s="167"/>
      <c r="J18" s="166">
        <v>1252</v>
      </c>
      <c r="K18" s="167"/>
      <c r="L18" s="168"/>
      <c r="M18" s="169"/>
      <c r="N18" s="31" t="s">
        <v>28</v>
      </c>
      <c r="O18" s="32" t="s">
        <v>31</v>
      </c>
      <c r="P18" s="37" t="s">
        <v>34</v>
      </c>
      <c r="Q18" s="32"/>
      <c r="R18" s="32" t="s">
        <v>35</v>
      </c>
      <c r="S18" s="32"/>
      <c r="T18" s="35" t="s">
        <v>37</v>
      </c>
    </row>
    <row r="19" spans="1:20" ht="15.75" customHeight="1">
      <c r="A19" s="61"/>
      <c r="B19" s="46"/>
      <c r="C19" s="47"/>
      <c r="D19" s="59"/>
      <c r="E19" s="73"/>
      <c r="F19" s="164" t="str">
        <f t="shared" si="0"/>
        <v/>
      </c>
      <c r="G19" s="165"/>
      <c r="H19" s="166"/>
      <c r="I19" s="167"/>
      <c r="J19" s="166"/>
      <c r="K19" s="167"/>
      <c r="L19" s="168"/>
      <c r="M19" s="169"/>
      <c r="N19" s="31" t="s">
        <v>44</v>
      </c>
      <c r="O19" s="32" t="s">
        <v>32</v>
      </c>
      <c r="P19" s="38" t="s">
        <v>34</v>
      </c>
      <c r="Q19" s="186" t="s">
        <v>52</v>
      </c>
      <c r="R19" s="186"/>
      <c r="S19" s="186"/>
      <c r="T19" s="35" t="s">
        <v>38</v>
      </c>
    </row>
    <row r="20" spans="1:20" ht="15.75" customHeight="1">
      <c r="A20" s="67"/>
      <c r="B20" s="68"/>
      <c r="C20" s="64"/>
      <c r="D20" s="60"/>
      <c r="E20" s="74"/>
      <c r="F20" s="170" t="str">
        <f t="shared" si="0"/>
        <v/>
      </c>
      <c r="G20" s="171"/>
      <c r="H20" s="172"/>
      <c r="I20" s="173"/>
      <c r="J20" s="174"/>
      <c r="K20" s="175"/>
      <c r="L20" s="176"/>
      <c r="M20" s="177"/>
      <c r="N20" s="29" t="s">
        <v>28</v>
      </c>
      <c r="O20" s="34" t="s">
        <v>33</v>
      </c>
      <c r="P20" s="33" t="s">
        <v>34</v>
      </c>
      <c r="Q20" s="142"/>
      <c r="R20" s="142"/>
      <c r="S20" s="142"/>
      <c r="T20" s="36" t="s">
        <v>39</v>
      </c>
    </row>
    <row r="21" spans="1:20" ht="28.5" customHeight="1" thickBot="1">
      <c r="A21" s="87" t="s">
        <v>7</v>
      </c>
      <c r="B21" s="88"/>
      <c r="C21" s="88"/>
      <c r="D21" s="88"/>
      <c r="E21" s="89"/>
      <c r="F21" s="16" t="s">
        <v>10</v>
      </c>
      <c r="G21" s="53">
        <f>IF(I21="","",I21+K21)</f>
        <v>136907</v>
      </c>
      <c r="H21" s="17" t="s">
        <v>11</v>
      </c>
      <c r="I21" s="53">
        <f>IF(H5="","",H5+H6+H7+H8+H9+H10+H11+H12+H13+H14+H15+H16+H17+H18+H19+H20)</f>
        <v>108504</v>
      </c>
      <c r="J21" s="14" t="s">
        <v>12</v>
      </c>
      <c r="K21" s="53">
        <f>IF(J5="","",J5+J6+J7+J8+J9+J10+J11+J12+J13+J14+J15+J16+J17+J18+J19+J20)</f>
        <v>28403</v>
      </c>
      <c r="L21" s="14" t="s">
        <v>19</v>
      </c>
      <c r="M21" s="12" t="str">
        <f>IF(L5="","",L5+L6+L7+L8+L9+L10+L11+L12+L13+L14+L15+L16+L17+L18+L19+L20)</f>
        <v/>
      </c>
      <c r="N21" s="39"/>
      <c r="O21" s="40"/>
      <c r="P21" s="19"/>
      <c r="Q21" s="19"/>
      <c r="R21" s="19"/>
      <c r="S21" s="19"/>
    </row>
    <row r="22" spans="1:20" ht="28.5" customHeight="1" thickBot="1">
      <c r="B22" s="18"/>
      <c r="C22" s="18"/>
      <c r="D22" s="18"/>
      <c r="E22" s="18"/>
      <c r="F22" s="18"/>
      <c r="G22" s="30"/>
      <c r="H22" s="18"/>
      <c r="I22" s="30" t="s">
        <v>42</v>
      </c>
      <c r="J22" s="15"/>
      <c r="K22" s="15"/>
      <c r="L22" s="15"/>
      <c r="M22" s="15"/>
      <c r="N22" s="15"/>
      <c r="O22" s="19"/>
      <c r="P22" s="19"/>
      <c r="Q22" s="19"/>
      <c r="R22" s="19"/>
      <c r="S22" s="19"/>
    </row>
    <row r="23" spans="1:20" ht="34.5" customHeight="1">
      <c r="B23" s="18"/>
      <c r="C23" s="18"/>
      <c r="D23" s="120"/>
      <c r="E23" s="121"/>
      <c r="F23" s="118" t="s">
        <v>18</v>
      </c>
      <c r="G23" s="119"/>
      <c r="H23" s="118" t="s">
        <v>20</v>
      </c>
      <c r="I23" s="131"/>
      <c r="J23" s="124" t="s">
        <v>13</v>
      </c>
      <c r="K23" s="125"/>
      <c r="L23" s="15"/>
      <c r="M23" s="15"/>
      <c r="N23" s="15"/>
      <c r="O23" s="19"/>
      <c r="P23" s="19"/>
      <c r="Q23" s="19"/>
      <c r="R23" s="19"/>
      <c r="S23" s="19"/>
    </row>
    <row r="24" spans="1:20" ht="15.75" customHeight="1">
      <c r="D24" s="122"/>
      <c r="E24" s="123"/>
      <c r="F24" s="116" t="s">
        <v>17</v>
      </c>
      <c r="G24" s="117"/>
      <c r="H24" s="116" t="s">
        <v>16</v>
      </c>
      <c r="I24" s="130"/>
      <c r="J24" s="126" t="s">
        <v>15</v>
      </c>
      <c r="K24" s="127"/>
      <c r="L24" s="9"/>
      <c r="M24" s="9"/>
      <c r="N24" s="9"/>
    </row>
    <row r="25" spans="1:20" ht="30" customHeight="1">
      <c r="D25" s="112" t="s">
        <v>14</v>
      </c>
      <c r="E25" s="113"/>
      <c r="F25" s="4"/>
      <c r="G25" s="56">
        <f>G26+G27+G28</f>
        <v>979107</v>
      </c>
      <c r="H25" s="4" t="s">
        <v>10</v>
      </c>
      <c r="I25" s="54">
        <f>G21</f>
        <v>136907</v>
      </c>
      <c r="J25" s="145">
        <f>IF(G21="","",G25-I25)</f>
        <v>842200</v>
      </c>
      <c r="K25" s="146"/>
      <c r="L25" s="15"/>
      <c r="M25" s="1"/>
      <c r="N25" s="1"/>
    </row>
    <row r="26" spans="1:20" ht="31.5" customHeight="1">
      <c r="D26" s="103" t="s">
        <v>9</v>
      </c>
      <c r="E26" s="8" t="s">
        <v>3</v>
      </c>
      <c r="F26" s="20"/>
      <c r="G26" s="57">
        <v>794665</v>
      </c>
      <c r="H26" s="10" t="s">
        <v>11</v>
      </c>
      <c r="I26" s="55">
        <f>I21</f>
        <v>108504</v>
      </c>
      <c r="J26" s="145">
        <f>IF(I21="","",G26-I26)</f>
        <v>686161</v>
      </c>
      <c r="K26" s="146"/>
      <c r="L26" s="15"/>
      <c r="M26" s="1"/>
      <c r="N26" s="1"/>
    </row>
    <row r="27" spans="1:20" ht="29.25" customHeight="1">
      <c r="D27" s="104"/>
      <c r="E27" s="8" t="s">
        <v>4</v>
      </c>
      <c r="F27" s="20"/>
      <c r="G27" s="57">
        <v>184442</v>
      </c>
      <c r="H27" s="10" t="s">
        <v>12</v>
      </c>
      <c r="I27" s="55">
        <f>K21</f>
        <v>28403</v>
      </c>
      <c r="J27" s="145">
        <f>IF(K21="","",G27-I27)</f>
        <v>156039</v>
      </c>
      <c r="K27" s="146"/>
      <c r="L27" s="15"/>
      <c r="M27" s="1"/>
      <c r="N27" s="1"/>
    </row>
    <row r="28" spans="1:20" ht="28.5" customHeight="1" thickBot="1">
      <c r="D28" s="105"/>
      <c r="E28" s="24" t="s">
        <v>5</v>
      </c>
      <c r="F28" s="21"/>
      <c r="G28" s="57"/>
      <c r="H28" s="22" t="s">
        <v>19</v>
      </c>
      <c r="I28" s="13" t="str">
        <f>M21</f>
        <v/>
      </c>
      <c r="J28" s="187" t="str">
        <f>IF(M21="","",G28-I28)</f>
        <v/>
      </c>
      <c r="K28" s="188"/>
      <c r="L28" s="15"/>
      <c r="M28" s="1"/>
      <c r="N28" s="1"/>
    </row>
    <row r="30" spans="1:20" ht="60.75" customHeight="1">
      <c r="G30" s="11"/>
      <c r="I30" s="11"/>
      <c r="J30" s="11"/>
      <c r="K30" s="11"/>
      <c r="L30" s="11"/>
    </row>
  </sheetData>
  <mergeCells count="94">
    <mergeCell ref="D25:E25"/>
    <mergeCell ref="J25:K25"/>
    <mergeCell ref="D26:D28"/>
    <mergeCell ref="J26:K26"/>
    <mergeCell ref="J27:K27"/>
    <mergeCell ref="J28:K28"/>
    <mergeCell ref="A21:E21"/>
    <mergeCell ref="D23:E24"/>
    <mergeCell ref="F23:G23"/>
    <mergeCell ref="H23:I23"/>
    <mergeCell ref="J23:K23"/>
    <mergeCell ref="F24:G24"/>
    <mergeCell ref="H24:I24"/>
    <mergeCell ref="J24:K24"/>
    <mergeCell ref="F20:G20"/>
    <mergeCell ref="H20:I20"/>
    <mergeCell ref="J20:K20"/>
    <mergeCell ref="L20:M20"/>
    <mergeCell ref="Q20:S20"/>
    <mergeCell ref="F19:G19"/>
    <mergeCell ref="H19:I19"/>
    <mergeCell ref="J19:K19"/>
    <mergeCell ref="L19:M19"/>
    <mergeCell ref="Q19:S19"/>
    <mergeCell ref="F17:G17"/>
    <mergeCell ref="H17:I17"/>
    <mergeCell ref="J17:K17"/>
    <mergeCell ref="L17:M17"/>
    <mergeCell ref="F18:G18"/>
    <mergeCell ref="H18:I18"/>
    <mergeCell ref="J18:K18"/>
    <mergeCell ref="L18:M18"/>
    <mergeCell ref="F16:G16"/>
    <mergeCell ref="H16:I16"/>
    <mergeCell ref="J16:K16"/>
    <mergeCell ref="L16:M16"/>
    <mergeCell ref="Q16:S16"/>
    <mergeCell ref="F15:G15"/>
    <mergeCell ref="H15:I15"/>
    <mergeCell ref="J15:K15"/>
    <mergeCell ref="L15:M15"/>
    <mergeCell ref="Q15:S15"/>
    <mergeCell ref="F13:G13"/>
    <mergeCell ref="H13:I13"/>
    <mergeCell ref="J13:K13"/>
    <mergeCell ref="L13:M13"/>
    <mergeCell ref="F14:G14"/>
    <mergeCell ref="H14:I14"/>
    <mergeCell ref="J14:K14"/>
    <mergeCell ref="L14:M14"/>
    <mergeCell ref="F12:G12"/>
    <mergeCell ref="H12:I12"/>
    <mergeCell ref="J12:K12"/>
    <mergeCell ref="L12:M12"/>
    <mergeCell ref="Q12:S12"/>
    <mergeCell ref="F11:G11"/>
    <mergeCell ref="H11:I11"/>
    <mergeCell ref="J11:K11"/>
    <mergeCell ref="L11:M11"/>
    <mergeCell ref="Q11:S11"/>
    <mergeCell ref="F9:G9"/>
    <mergeCell ref="H9:I9"/>
    <mergeCell ref="J9:K9"/>
    <mergeCell ref="L9:M9"/>
    <mergeCell ref="F10:G10"/>
    <mergeCell ref="H10:I10"/>
    <mergeCell ref="J10:K10"/>
    <mergeCell ref="L10:M10"/>
    <mergeCell ref="F8:G8"/>
    <mergeCell ref="H8:I8"/>
    <mergeCell ref="J8:K8"/>
    <mergeCell ref="L8:M8"/>
    <mergeCell ref="Q8:S8"/>
    <mergeCell ref="F7:G7"/>
    <mergeCell ref="H7:I7"/>
    <mergeCell ref="J7:K7"/>
    <mergeCell ref="L7:M7"/>
    <mergeCell ref="Q7:S7"/>
    <mergeCell ref="F5:G5"/>
    <mergeCell ref="H5:I5"/>
    <mergeCell ref="J5:K5"/>
    <mergeCell ref="L5:M5"/>
    <mergeCell ref="F6:G6"/>
    <mergeCell ref="H6:I6"/>
    <mergeCell ref="J6:K6"/>
    <mergeCell ref="L6:M6"/>
    <mergeCell ref="A1:B1"/>
    <mergeCell ref="M1:N1"/>
    <mergeCell ref="A4:B4"/>
    <mergeCell ref="F4:G4"/>
    <mergeCell ref="H4:I4"/>
    <mergeCell ref="J4:K4"/>
    <mergeCell ref="L4:M4"/>
    <mergeCell ref="N4:T4"/>
  </mergeCells>
  <phoneticPr fontId="2"/>
  <dataValidations count="1">
    <dataValidation type="list" allowBlank="1" showInputMessage="1" showErrorMessage="1" sqref="N5:N20" xr:uid="{00000000-0002-0000-0100-000000000000}">
      <formula1>"□,☑"</formula1>
    </dataValidation>
  </dataValidations>
  <pageMargins left="0.57999999999999996" right="0.31" top="0.28999999999999998" bottom="0.21" header="0.36" footer="0.2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貸付金償還明細表</vt:lpstr>
      <vt:lpstr>貸付金償還明細表 (記入例)</vt:lpstr>
      <vt:lpstr>貸付金償還明細表!Print_Area</vt:lpstr>
      <vt:lpstr>'貸付金償還明細表 (記入例)'!Print_Area</vt:lpstr>
    </vt:vector>
  </TitlesOfParts>
  <Company>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5583</dc:creator>
  <cp:lastModifiedBy>大久保 勝平</cp:lastModifiedBy>
  <cp:lastPrinted>2025-07-01T07:27:36Z</cp:lastPrinted>
  <dcterms:created xsi:type="dcterms:W3CDTF">2007-01-17T08:13:57Z</dcterms:created>
  <dcterms:modified xsi:type="dcterms:W3CDTF">2025-07-24T04:46:40Z</dcterms:modified>
</cp:coreProperties>
</file>